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8f0920d4f2d4775/01_UM_Services_GmbH/Auftraege-Vertraege/Baerletwald/Resultate-VTA/"/>
    </mc:Choice>
  </mc:AlternateContent>
  <xr:revisionPtr revIDLastSave="136" documentId="8_{31EDBCA6-D216-4C88-BEFA-7A708B35D9A1}" xr6:coauthVersionLast="46" xr6:coauthVersionMax="46" xr10:uidLastSave="{C09A9A17-8A16-44B2-AEC7-74E4D4C45509}"/>
  <bookViews>
    <workbookView xWindow="-120" yWindow="-120" windowWidth="29040" windowHeight="15840" xr2:uid="{3207A9A8-74B0-41F5-A888-851CF68B5424}"/>
  </bookViews>
  <sheets>
    <sheet name="Auswertung " sheetId="1" r:id="rId1"/>
    <sheet name="Auszug West" sheetId="3" r:id="rId2"/>
    <sheet name="Anzeichnung SFB" sheetId="2" r:id="rId3"/>
  </sheets>
  <definedNames>
    <definedName name="_xlnm._FilterDatabase" localSheetId="0" hidden="1">'Auswertung '!$O$1:$O$54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" l="1"/>
  <c r="F34" i="2"/>
  <c r="G34" i="2"/>
  <c r="H34" i="2"/>
  <c r="K34" i="2"/>
  <c r="L3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4" i="2"/>
  <c r="J34" i="2"/>
  <c r="I3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4" i="2"/>
</calcChain>
</file>

<file path=xl/sharedStrings.xml><?xml version="1.0" encoding="utf-8"?>
<sst xmlns="http://schemas.openxmlformats.org/spreadsheetml/2006/main" count="406" uniqueCount="131">
  <si>
    <t>Auswertung Visual Tree Risk Assessment (VTA) und ökologische Bewertung pro Baum</t>
  </si>
  <si>
    <t>BHD</t>
  </si>
  <si>
    <t>H</t>
  </si>
  <si>
    <t>ØKrone</t>
  </si>
  <si>
    <t>Zone</t>
  </si>
  <si>
    <t>d-Strasse</t>
  </si>
  <si>
    <t>VTA Beurteilung</t>
  </si>
  <si>
    <t>Num</t>
  </si>
  <si>
    <t>Kommentar</t>
  </si>
  <si>
    <t>Öko Beurteilung</t>
  </si>
  <si>
    <t>Empfehlung</t>
  </si>
  <si>
    <t>Konsens</t>
  </si>
  <si>
    <t>Entscheid</t>
  </si>
  <si>
    <t>[cm]</t>
  </si>
  <si>
    <t>[m]</t>
  </si>
  <si>
    <t>1) &lt;10 m</t>
  </si>
  <si>
    <t>Baum</t>
  </si>
  <si>
    <t>#</t>
  </si>
  <si>
    <t>B'Art</t>
  </si>
  <si>
    <t>Prio</t>
  </si>
  <si>
    <t>B</t>
  </si>
  <si>
    <t>Wertvoll</t>
  </si>
  <si>
    <t>Bei Sitzbank; Totast entfernen</t>
  </si>
  <si>
    <t>Eiche</t>
  </si>
  <si>
    <t>Buche</t>
  </si>
  <si>
    <t>C</t>
  </si>
  <si>
    <t>10 m zur Bank, geringes Risiko</t>
  </si>
  <si>
    <t>Gelegentlich fällen</t>
  </si>
  <si>
    <t>A</t>
  </si>
  <si>
    <t>B'Ahorn</t>
  </si>
  <si>
    <t>Stufe</t>
  </si>
  <si>
    <t>V Derbholz</t>
  </si>
  <si>
    <t>Durchmesser</t>
  </si>
  <si>
    <t>von</t>
  </si>
  <si>
    <t>bis</t>
  </si>
  <si>
    <t>Ab hier extrapoliert</t>
  </si>
  <si>
    <t>[m3]</t>
  </si>
  <si>
    <t>Volumen</t>
  </si>
  <si>
    <t>14 m zur Bank, Nassschnee!</t>
  </si>
  <si>
    <t>Sehr wertvoll</t>
  </si>
  <si>
    <t>Baumpflege 2021/22</t>
  </si>
  <si>
    <t>Vital.</t>
  </si>
  <si>
    <t>5 m Fussweg, zerfallend</t>
  </si>
  <si>
    <t>Unbedeutend</t>
  </si>
  <si>
    <t>Fällen</t>
  </si>
  <si>
    <t>7 m zur Bank, gefährlich</t>
  </si>
  <si>
    <t>2 m zur Bank, gefährlich</t>
  </si>
  <si>
    <t>Sehr gefährlich!</t>
  </si>
  <si>
    <t>Mittlere Bedeutung</t>
  </si>
  <si>
    <t>Wenn #7 weg, zu exponiert</t>
  </si>
  <si>
    <t>Stabil, Düräste im Bestand</t>
  </si>
  <si>
    <t>VTA Sommer</t>
  </si>
  <si>
    <t>Nicht gefährlich; längerfristig?</t>
  </si>
  <si>
    <t>Geringe Bedeutung</t>
  </si>
  <si>
    <t>Recht vital</t>
  </si>
  <si>
    <t>Unterdrückt, aber Potenzial ok</t>
  </si>
  <si>
    <t>Versteckte Fäulnis möglich</t>
  </si>
  <si>
    <t>Hängt ausladend, Nassschnee!</t>
  </si>
  <si>
    <t>Unten vital, oben absterbend</t>
  </si>
  <si>
    <t>Baumpflege sofort</t>
  </si>
  <si>
    <t>Gefährliche Äste zur Strasse</t>
  </si>
  <si>
    <t>Umsturzgefahr!</t>
  </si>
  <si>
    <t>Ausladende Äste Parkplatz</t>
  </si>
  <si>
    <t>Unterdrückt, wenig Zukunft</t>
  </si>
  <si>
    <t>Vital, aber unter Konkurrenz</t>
  </si>
  <si>
    <t>Artendiversität</t>
  </si>
  <si>
    <t>Konkurrenten fällen</t>
  </si>
  <si>
    <t>Einseitig, aber stabil+vital</t>
  </si>
  <si>
    <t>Nichts nötig</t>
  </si>
  <si>
    <t>Massnahmen</t>
  </si>
  <si>
    <t>Grosses Schadenpotenzial, vital</t>
  </si>
  <si>
    <t>Zugversuch, Baumpflege</t>
  </si>
  <si>
    <t>Absterbend, gefährlich</t>
  </si>
  <si>
    <t>Stark einseitig, wenig vital</t>
  </si>
  <si>
    <t>Baumpflege, später fällen</t>
  </si>
  <si>
    <t>Stark hängend, +-stabil, vital</t>
  </si>
  <si>
    <t>Einseitig, +-stabil, vital</t>
  </si>
  <si>
    <t>Stabilität unklar wenn Nachbar weg</t>
  </si>
  <si>
    <t>Im Bestand; waldbauliches Problem</t>
  </si>
  <si>
    <t>Sehr einseitig, evtl. versteckte Schäden</t>
  </si>
  <si>
    <t>Stockausschlag, +-vital</t>
  </si>
  <si>
    <t>Wenig standfest, hängend</t>
  </si>
  <si>
    <t>Sehr einseitig+gestosen , Nassschnee!</t>
  </si>
  <si>
    <t>Vital, aber schräg zu Bocciabahn</t>
  </si>
  <si>
    <t>Stark hängend, pot. Gefährlich</t>
  </si>
  <si>
    <t>Wenig vital, geringes Risiko</t>
  </si>
  <si>
    <t>Nicht unmittelbar gefährlich</t>
  </si>
  <si>
    <t>Baumpflege + VTA Sommer</t>
  </si>
  <si>
    <t>Wenig gefährlich, ausser Haus unten in 10-20 J.</t>
  </si>
  <si>
    <t>Kein direktes Risiko; waldbauliches Problem</t>
  </si>
  <si>
    <t>Fällen oder stehen lassen</t>
  </si>
  <si>
    <t>Kein direktes Risiko, etwas hängend</t>
  </si>
  <si>
    <t>Kein direktes Risiko</t>
  </si>
  <si>
    <t>Stockausschlag, vital; T-Flecken?</t>
  </si>
  <si>
    <t>1m zur Bank, zu wenig vital</t>
  </si>
  <si>
    <t>Im Bestand, obere Krone Trockenstress</t>
  </si>
  <si>
    <t xml:space="preserve">Codierung VTA: </t>
  </si>
  <si>
    <t>0=abgestorben</t>
  </si>
  <si>
    <t>4=Exploration</t>
  </si>
  <si>
    <r>
      <rPr>
        <b/>
        <sz val="11"/>
        <color theme="1"/>
        <rFont val="Arial"/>
        <family val="2"/>
      </rPr>
      <t>Num</t>
    </r>
    <r>
      <rPr>
        <sz val="11"/>
        <color theme="1"/>
        <rFont val="Arial"/>
        <family val="2"/>
      </rPr>
      <t xml:space="preserve"> (Handlungsbedarf)</t>
    </r>
  </si>
  <si>
    <r>
      <rPr>
        <b/>
        <sz val="11"/>
        <color theme="1"/>
        <rFont val="Arial"/>
        <family val="2"/>
      </rPr>
      <t>Vital</t>
    </r>
    <r>
      <rPr>
        <sz val="11"/>
        <color theme="1"/>
        <rFont val="Arial"/>
        <family val="2"/>
      </rPr>
      <t>. (Krone)</t>
    </r>
  </si>
  <si>
    <t>1= Fällen  2=Abklären   3=Baumpflege  4=Kein Handlungsbedarf</t>
  </si>
  <si>
    <t xml:space="preserve">Codierung Öko: </t>
  </si>
  <si>
    <t>Theoretisches Maximum sind 27 Punkte</t>
  </si>
  <si>
    <t>Tarif</t>
  </si>
  <si>
    <t>Anzeichnung SFB</t>
  </si>
  <si>
    <t>Total</t>
  </si>
  <si>
    <t>Total Bäume</t>
  </si>
  <si>
    <t>Total Eichen</t>
  </si>
  <si>
    <t>Total Eschen</t>
  </si>
  <si>
    <t>Total Buchen</t>
  </si>
  <si>
    <t>Total Ki/Ah</t>
  </si>
  <si>
    <t>[Stk]</t>
  </si>
  <si>
    <t>Geprüft VTA</t>
  </si>
  <si>
    <t>Übrige Anzeichnung</t>
  </si>
  <si>
    <t>Volumen Übrige</t>
  </si>
  <si>
    <t xml:space="preserve">1= Fällen  2=Abklären   3=Baumpflege </t>
  </si>
  <si>
    <t xml:space="preserve"> 4=Kein Handlungsbedarf</t>
  </si>
  <si>
    <t>Grosses Schadenpotenzial, nicht vital</t>
  </si>
  <si>
    <t>Sicherheit 1st; Stamm mit grober Borke soll für rare Flechten verbleiben</t>
  </si>
  <si>
    <t>Grosses Schadenpotenzial für Pausenplatz (Arena)</t>
  </si>
  <si>
    <t>Grosses Schadenpotenzial für Pausenplatz (Sitzbank)</t>
  </si>
  <si>
    <t>Fällen, allenfalls Skelett stehen lassen, also auf ca. 10 m Höhe kappen</t>
  </si>
  <si>
    <t>Bewohner Rainpark möchten die Eiche erhalten</t>
  </si>
  <si>
    <t>Abklärung, ob Baumpflege möglich ist.</t>
  </si>
  <si>
    <t>Kann als Kollektiv mit der Eiche bleiben, sofern diese nicht gefällt wird.</t>
  </si>
  <si>
    <t>Keine Priorität</t>
  </si>
  <si>
    <t>Einverstanden, wenn möglich Skelett für seltene Flechtenarten  stehenlassen.</t>
  </si>
  <si>
    <t xml:space="preserve">Einverstanden </t>
  </si>
  <si>
    <t xml:space="preserve">Fällen </t>
  </si>
  <si>
    <t>Baldige Baumpflege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</si>
</sst>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2" fontId="0" fillId="0" borderId="0" xfId="0" applyNumberFormat="1"/>
    <xf numFmtId="2" fontId="0" fillId="2" borderId="0" xfId="0" applyNumberFormat="1" applyFill="1"/>
    <xf numFmtId="2" fontId="3" fillId="0" borderId="0" xfId="0" applyNumberFormat="1" applyFont="1"/>
    <xf numFmtId="0" fontId="3" fillId="3" borderId="0" xfId="0" applyFont="1" applyFill="1"/>
    <xf numFmtId="2" fontId="3" fillId="3" borderId="0" xfId="0" applyNumberFormat="1" applyFont="1" applyFill="1"/>
    <xf numFmtId="0" fontId="3" fillId="3" borderId="0" xfId="0" applyFont="1" applyFill="1" applyAlignment="1"/>
    <xf numFmtId="0" fontId="3" fillId="3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2" borderId="0" xfId="0" applyFont="1" applyFill="1"/>
    <xf numFmtId="2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/>
    <xf numFmtId="0" fontId="4" fillId="0" borderId="1" xfId="0" applyFont="1" applyBorder="1"/>
    <xf numFmtId="2" fontId="4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2" fontId="3" fillId="2" borderId="0" xfId="0" applyNumberFormat="1" applyFont="1" applyFill="1" applyAlignment="1"/>
    <xf numFmtId="2" fontId="3" fillId="0" borderId="0" xfId="0" applyNumberFormat="1" applyFont="1" applyAlignment="1"/>
    <xf numFmtId="2" fontId="3" fillId="3" borderId="0" xfId="0" applyNumberFormat="1" applyFont="1" applyFill="1" applyAlignment="1"/>
    <xf numFmtId="0" fontId="3" fillId="4" borderId="0" xfId="0" applyFont="1" applyFill="1" applyAlignment="1"/>
    <xf numFmtId="2" fontId="3" fillId="4" borderId="0" xfId="0" applyNumberFormat="1" applyFont="1" applyFill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5427-6E79-4D75-B98C-83741BE75E46}">
  <sheetPr>
    <pageSetUpPr fitToPage="1"/>
  </sheetPr>
  <dimension ref="A1:Q54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53" sqref="A53:XFD53"/>
    </sheetView>
  </sheetViews>
  <sheetFormatPr baseColWidth="10" defaultRowHeight="14.25" x14ac:dyDescent="0.2"/>
  <cols>
    <col min="1" max="4" width="7.7109375" style="9" customWidth="1"/>
    <col min="5" max="8" width="11.42578125" style="9"/>
    <col min="9" max="11" width="6.7109375" style="9" customWidth="1"/>
    <col min="12" max="12" width="32.7109375" style="6" bestFit="1" customWidth="1"/>
    <col min="13" max="13" width="6.7109375" style="9" customWidth="1"/>
    <col min="14" max="14" width="19" style="9" bestFit="1" customWidth="1"/>
    <col min="15" max="15" width="27.5703125" style="6" bestFit="1" customWidth="1"/>
    <col min="16" max="17" width="20.7109375" style="39" customWidth="1"/>
    <col min="18" max="16384" width="11.42578125" style="9"/>
  </cols>
  <sheetData>
    <row r="1" spans="1:17" s="7" customFormat="1" ht="18" x14ac:dyDescent="0.25">
      <c r="A1" s="7" t="s">
        <v>0</v>
      </c>
      <c r="L1" s="4"/>
      <c r="O1" s="4"/>
      <c r="P1" s="38"/>
      <c r="Q1" s="38"/>
    </row>
    <row r="2" spans="1:17" s="8" customFormat="1" ht="15" x14ac:dyDescent="0.25">
      <c r="A2" s="8" t="s">
        <v>16</v>
      </c>
      <c r="B2" s="8" t="s">
        <v>18</v>
      </c>
      <c r="C2" s="8" t="s">
        <v>1</v>
      </c>
      <c r="D2" s="8" t="s">
        <v>2</v>
      </c>
      <c r="E2" s="8" t="s">
        <v>37</v>
      </c>
      <c r="F2" s="8" t="s">
        <v>3</v>
      </c>
      <c r="G2" s="8" t="s">
        <v>4</v>
      </c>
      <c r="H2" s="8" t="s">
        <v>5</v>
      </c>
      <c r="I2" s="28" t="s">
        <v>6</v>
      </c>
      <c r="J2" s="28"/>
      <c r="K2" s="28"/>
      <c r="L2" s="28"/>
      <c r="M2" s="8" t="s">
        <v>9</v>
      </c>
      <c r="O2" s="31" t="s">
        <v>69</v>
      </c>
      <c r="P2" s="31"/>
      <c r="Q2" s="31"/>
    </row>
    <row r="3" spans="1:17" ht="15" x14ac:dyDescent="0.25">
      <c r="A3" s="22" t="s">
        <v>17</v>
      </c>
      <c r="B3" s="22"/>
      <c r="C3" s="22" t="s">
        <v>13</v>
      </c>
      <c r="D3" s="22" t="s">
        <v>14</v>
      </c>
      <c r="E3" s="22" t="s">
        <v>36</v>
      </c>
      <c r="F3" s="22" t="s">
        <v>14</v>
      </c>
      <c r="G3" s="22" t="s">
        <v>15</v>
      </c>
      <c r="H3" s="22" t="s">
        <v>14</v>
      </c>
      <c r="I3" s="8" t="s">
        <v>41</v>
      </c>
      <c r="J3" s="8" t="s">
        <v>7</v>
      </c>
      <c r="K3" s="8" t="s">
        <v>19</v>
      </c>
      <c r="L3" s="5" t="s">
        <v>8</v>
      </c>
      <c r="M3" s="8" t="s">
        <v>7</v>
      </c>
      <c r="N3" s="8" t="s">
        <v>8</v>
      </c>
      <c r="O3" s="5" t="s">
        <v>10</v>
      </c>
      <c r="P3" s="5" t="s">
        <v>11</v>
      </c>
      <c r="Q3" s="5" t="s">
        <v>12</v>
      </c>
    </row>
    <row r="4" spans="1:17" x14ac:dyDescent="0.2">
      <c r="A4" s="21">
        <v>1</v>
      </c>
      <c r="B4" s="21" t="s">
        <v>23</v>
      </c>
      <c r="C4" s="21">
        <v>135</v>
      </c>
      <c r="D4" s="21">
        <v>34</v>
      </c>
      <c r="E4" s="33">
        <v>18.899999999999999</v>
      </c>
      <c r="F4" s="21">
        <v>21</v>
      </c>
      <c r="G4" s="21">
        <v>2</v>
      </c>
      <c r="H4" s="21">
        <v>15</v>
      </c>
      <c r="I4" s="21">
        <v>2</v>
      </c>
      <c r="J4" s="21">
        <v>3</v>
      </c>
      <c r="K4" s="21" t="s">
        <v>20</v>
      </c>
      <c r="L4" s="20" t="s">
        <v>22</v>
      </c>
      <c r="M4" s="21">
        <v>18</v>
      </c>
      <c r="N4" s="21" t="s">
        <v>21</v>
      </c>
      <c r="O4" s="20" t="s">
        <v>40</v>
      </c>
    </row>
    <row r="5" spans="1:17" x14ac:dyDescent="0.2">
      <c r="A5" s="9">
        <v>2</v>
      </c>
      <c r="B5" s="9" t="s">
        <v>24</v>
      </c>
      <c r="C5" s="9">
        <v>65</v>
      </c>
      <c r="D5" s="9">
        <v>34</v>
      </c>
      <c r="E5" s="34">
        <v>4.8</v>
      </c>
      <c r="F5" s="9">
        <v>13</v>
      </c>
      <c r="G5" s="9">
        <v>2</v>
      </c>
      <c r="H5" s="9">
        <v>15</v>
      </c>
      <c r="I5" s="9">
        <v>4</v>
      </c>
      <c r="J5" s="9">
        <v>1</v>
      </c>
      <c r="K5" s="9" t="s">
        <v>25</v>
      </c>
      <c r="L5" s="6" t="s">
        <v>26</v>
      </c>
      <c r="M5" s="9">
        <v>6</v>
      </c>
      <c r="N5" s="9" t="s">
        <v>53</v>
      </c>
      <c r="O5" s="6" t="s">
        <v>27</v>
      </c>
    </row>
    <row r="6" spans="1:17" x14ac:dyDescent="0.2">
      <c r="A6" s="21">
        <v>3</v>
      </c>
      <c r="B6" s="21" t="s">
        <v>23</v>
      </c>
      <c r="C6" s="21">
        <v>111</v>
      </c>
      <c r="D6" s="21">
        <v>30</v>
      </c>
      <c r="E6" s="33">
        <v>13.2</v>
      </c>
      <c r="F6" s="21">
        <v>20</v>
      </c>
      <c r="G6" s="21">
        <v>2</v>
      </c>
      <c r="H6" s="21">
        <v>17</v>
      </c>
      <c r="I6" s="21">
        <v>2</v>
      </c>
      <c r="J6" s="21">
        <v>3</v>
      </c>
      <c r="K6" s="21" t="s">
        <v>20</v>
      </c>
      <c r="L6" s="20" t="s">
        <v>38</v>
      </c>
      <c r="M6" s="21">
        <v>23</v>
      </c>
      <c r="N6" s="21" t="s">
        <v>39</v>
      </c>
      <c r="O6" s="20" t="s">
        <v>40</v>
      </c>
    </row>
    <row r="7" spans="1:17" ht="14.25" customHeight="1" x14ac:dyDescent="0.2">
      <c r="A7" s="15">
        <v>4</v>
      </c>
      <c r="B7" s="15" t="s">
        <v>24</v>
      </c>
      <c r="C7" s="15">
        <v>22</v>
      </c>
      <c r="D7" s="15">
        <v>15</v>
      </c>
      <c r="E7" s="35">
        <v>0.4</v>
      </c>
      <c r="F7" s="15">
        <v>6</v>
      </c>
      <c r="G7" s="15">
        <v>1</v>
      </c>
      <c r="H7" s="15">
        <v>10</v>
      </c>
      <c r="I7" s="15">
        <v>0.5</v>
      </c>
      <c r="J7" s="15">
        <v>1</v>
      </c>
      <c r="K7" s="15" t="s">
        <v>28</v>
      </c>
      <c r="L7" s="16" t="s">
        <v>42</v>
      </c>
      <c r="M7" s="15">
        <v>4</v>
      </c>
      <c r="N7" s="15" t="s">
        <v>53</v>
      </c>
      <c r="O7" s="16" t="s">
        <v>44</v>
      </c>
      <c r="P7" s="39" t="s">
        <v>128</v>
      </c>
      <c r="Q7" s="39" t="s">
        <v>129</v>
      </c>
    </row>
    <row r="8" spans="1:17" x14ac:dyDescent="0.2">
      <c r="A8" s="15">
        <v>5</v>
      </c>
      <c r="B8" s="15" t="s">
        <v>23</v>
      </c>
      <c r="C8" s="15">
        <v>62</v>
      </c>
      <c r="D8" s="15">
        <v>30</v>
      </c>
      <c r="E8" s="35">
        <v>4.2</v>
      </c>
      <c r="F8" s="15">
        <v>7</v>
      </c>
      <c r="G8" s="15">
        <v>1</v>
      </c>
      <c r="H8" s="15">
        <v>11</v>
      </c>
      <c r="I8" s="15">
        <v>0.5</v>
      </c>
      <c r="J8" s="15">
        <v>1</v>
      </c>
      <c r="K8" s="15" t="s">
        <v>28</v>
      </c>
      <c r="L8" s="16" t="s">
        <v>45</v>
      </c>
      <c r="M8" s="15">
        <v>19</v>
      </c>
      <c r="N8" s="15" t="s">
        <v>21</v>
      </c>
      <c r="O8" s="16" t="s">
        <v>44</v>
      </c>
      <c r="P8" s="40" t="s">
        <v>127</v>
      </c>
      <c r="Q8" s="40" t="s">
        <v>122</v>
      </c>
    </row>
    <row r="9" spans="1:17" x14ac:dyDescent="0.2">
      <c r="A9" s="15">
        <v>6</v>
      </c>
      <c r="B9" s="15" t="s">
        <v>23</v>
      </c>
      <c r="C9" s="15">
        <v>87</v>
      </c>
      <c r="D9" s="15">
        <v>27</v>
      </c>
      <c r="E9" s="35">
        <v>8.1999999999999993</v>
      </c>
      <c r="F9" s="15">
        <v>14</v>
      </c>
      <c r="G9" s="15">
        <v>1</v>
      </c>
      <c r="H9" s="15">
        <v>5</v>
      </c>
      <c r="I9" s="15">
        <v>1</v>
      </c>
      <c r="J9" s="15">
        <v>1</v>
      </c>
      <c r="K9" s="15" t="s">
        <v>28</v>
      </c>
      <c r="L9" s="16" t="s">
        <v>46</v>
      </c>
      <c r="M9" s="15">
        <v>19</v>
      </c>
      <c r="N9" s="15" t="s">
        <v>21</v>
      </c>
      <c r="O9" s="16" t="s">
        <v>44</v>
      </c>
      <c r="P9" s="40"/>
      <c r="Q9" s="40"/>
    </row>
    <row r="10" spans="1:17" x14ac:dyDescent="0.2">
      <c r="A10" s="15">
        <v>7</v>
      </c>
      <c r="B10" s="15" t="s">
        <v>23</v>
      </c>
      <c r="C10" s="15">
        <v>61</v>
      </c>
      <c r="D10" s="15">
        <v>32</v>
      </c>
      <c r="E10" s="35">
        <v>4.2</v>
      </c>
      <c r="F10" s="15">
        <v>8</v>
      </c>
      <c r="G10" s="15">
        <v>1</v>
      </c>
      <c r="H10" s="15">
        <v>1</v>
      </c>
      <c r="I10" s="15">
        <v>0.5</v>
      </c>
      <c r="J10" s="15">
        <v>1</v>
      </c>
      <c r="K10" s="15" t="s">
        <v>28</v>
      </c>
      <c r="L10" s="16" t="s">
        <v>47</v>
      </c>
      <c r="M10" s="15">
        <v>14</v>
      </c>
      <c r="N10" s="15" t="s">
        <v>48</v>
      </c>
      <c r="O10" s="16" t="s">
        <v>44</v>
      </c>
      <c r="P10" s="40"/>
      <c r="Q10" s="40"/>
    </row>
    <row r="11" spans="1:17" x14ac:dyDescent="0.2">
      <c r="A11" s="15">
        <v>8</v>
      </c>
      <c r="B11" s="15" t="s">
        <v>23</v>
      </c>
      <c r="C11" s="15">
        <v>71</v>
      </c>
      <c r="D11" s="15">
        <v>35</v>
      </c>
      <c r="E11" s="35">
        <v>5.4</v>
      </c>
      <c r="F11" s="15">
        <v>10</v>
      </c>
      <c r="G11" s="15">
        <v>1</v>
      </c>
      <c r="H11" s="15">
        <v>6</v>
      </c>
      <c r="I11" s="15">
        <v>1</v>
      </c>
      <c r="J11" s="15">
        <v>1</v>
      </c>
      <c r="K11" s="15" t="s">
        <v>28</v>
      </c>
      <c r="L11" s="16" t="s">
        <v>49</v>
      </c>
      <c r="M11" s="15">
        <v>14</v>
      </c>
      <c r="N11" s="15" t="s">
        <v>48</v>
      </c>
      <c r="O11" s="16" t="s">
        <v>44</v>
      </c>
      <c r="P11" s="40"/>
      <c r="Q11" s="40"/>
    </row>
    <row r="12" spans="1:17" x14ac:dyDescent="0.2">
      <c r="A12" s="9">
        <v>9</v>
      </c>
      <c r="B12" s="9" t="s">
        <v>23</v>
      </c>
      <c r="C12" s="9">
        <v>94</v>
      </c>
      <c r="D12" s="9">
        <v>37</v>
      </c>
      <c r="E12" s="34">
        <v>9.8000000000000007</v>
      </c>
      <c r="F12" s="9">
        <v>15</v>
      </c>
      <c r="G12" s="9">
        <v>1</v>
      </c>
      <c r="H12" s="9">
        <v>9</v>
      </c>
      <c r="I12" s="9">
        <v>1.5</v>
      </c>
      <c r="J12" s="9">
        <v>2</v>
      </c>
      <c r="K12" s="9" t="s">
        <v>25</v>
      </c>
      <c r="L12" s="6" t="s">
        <v>50</v>
      </c>
      <c r="M12" s="9">
        <v>16</v>
      </c>
      <c r="N12" s="9" t="s">
        <v>21</v>
      </c>
      <c r="O12" s="6" t="s">
        <v>51</v>
      </c>
    </row>
    <row r="13" spans="1:17" x14ac:dyDescent="0.2">
      <c r="A13" s="9">
        <v>10</v>
      </c>
      <c r="B13" s="9" t="s">
        <v>24</v>
      </c>
      <c r="C13" s="9">
        <v>37</v>
      </c>
      <c r="D13" s="9">
        <v>18</v>
      </c>
      <c r="E13" s="34">
        <v>1.45</v>
      </c>
      <c r="F13" s="9">
        <v>10</v>
      </c>
      <c r="G13" s="9">
        <v>1</v>
      </c>
      <c r="H13" s="9">
        <v>9</v>
      </c>
      <c r="I13" s="9">
        <v>2</v>
      </c>
      <c r="J13" s="9">
        <v>1</v>
      </c>
      <c r="K13" s="9" t="s">
        <v>25</v>
      </c>
      <c r="L13" s="6" t="s">
        <v>52</v>
      </c>
      <c r="M13" s="9">
        <v>7</v>
      </c>
      <c r="N13" s="9" t="s">
        <v>53</v>
      </c>
      <c r="O13" s="6" t="s">
        <v>27</v>
      </c>
    </row>
    <row r="14" spans="1:17" x14ac:dyDescent="0.2">
      <c r="A14" s="9">
        <v>11</v>
      </c>
      <c r="B14" s="9" t="s">
        <v>24</v>
      </c>
      <c r="C14" s="9">
        <v>35</v>
      </c>
      <c r="D14" s="9">
        <v>20</v>
      </c>
      <c r="E14" s="34">
        <v>1.1499999999999999</v>
      </c>
      <c r="F14" s="9">
        <v>8</v>
      </c>
      <c r="G14" s="9">
        <v>1</v>
      </c>
      <c r="H14" s="9">
        <v>2</v>
      </c>
      <c r="I14" s="9">
        <v>4</v>
      </c>
      <c r="J14" s="9">
        <v>2</v>
      </c>
      <c r="K14" s="9" t="s">
        <v>20</v>
      </c>
      <c r="L14" s="6" t="s">
        <v>54</v>
      </c>
      <c r="M14" s="9">
        <v>2</v>
      </c>
      <c r="N14" s="9" t="s">
        <v>43</v>
      </c>
      <c r="O14" s="6" t="s">
        <v>51</v>
      </c>
    </row>
    <row r="15" spans="1:17" x14ac:dyDescent="0.2">
      <c r="A15" s="9">
        <v>12</v>
      </c>
      <c r="B15" s="9" t="s">
        <v>24</v>
      </c>
      <c r="C15" s="9">
        <v>25</v>
      </c>
      <c r="D15" s="9">
        <v>12</v>
      </c>
      <c r="E15" s="34">
        <v>0.6</v>
      </c>
      <c r="F15" s="9">
        <v>10</v>
      </c>
      <c r="G15" s="9">
        <v>1</v>
      </c>
      <c r="H15" s="9">
        <v>5</v>
      </c>
      <c r="I15" s="9">
        <v>3</v>
      </c>
      <c r="J15" s="9">
        <v>2</v>
      </c>
      <c r="K15" s="9" t="s">
        <v>20</v>
      </c>
      <c r="L15" s="6" t="s">
        <v>55</v>
      </c>
      <c r="M15" s="9">
        <v>4</v>
      </c>
      <c r="N15" s="9" t="s">
        <v>53</v>
      </c>
      <c r="O15" s="6" t="s">
        <v>51</v>
      </c>
    </row>
    <row r="16" spans="1:17" x14ac:dyDescent="0.2">
      <c r="A16" s="15">
        <v>13</v>
      </c>
      <c r="B16" s="15" t="s">
        <v>24</v>
      </c>
      <c r="C16" s="15">
        <v>88</v>
      </c>
      <c r="D16" s="15">
        <v>20</v>
      </c>
      <c r="E16" s="35">
        <v>9</v>
      </c>
      <c r="F16" s="15">
        <v>15</v>
      </c>
      <c r="G16" s="15">
        <v>1</v>
      </c>
      <c r="H16" s="15">
        <v>6</v>
      </c>
      <c r="I16" s="15">
        <v>3</v>
      </c>
      <c r="J16" s="15">
        <v>1</v>
      </c>
      <c r="K16" s="15" t="s">
        <v>28</v>
      </c>
      <c r="L16" s="16" t="s">
        <v>56</v>
      </c>
      <c r="M16" s="15">
        <v>8</v>
      </c>
      <c r="N16" s="15" t="s">
        <v>53</v>
      </c>
      <c r="O16" s="16" t="s">
        <v>44</v>
      </c>
      <c r="P16" s="39" t="s">
        <v>128</v>
      </c>
      <c r="Q16" s="39" t="s">
        <v>129</v>
      </c>
    </row>
    <row r="17" spans="1:17" x14ac:dyDescent="0.2">
      <c r="A17" s="36">
        <v>14</v>
      </c>
      <c r="B17" s="36" t="s">
        <v>23</v>
      </c>
      <c r="C17" s="36">
        <v>73</v>
      </c>
      <c r="D17" s="36">
        <v>25</v>
      </c>
      <c r="E17" s="37">
        <v>6</v>
      </c>
      <c r="F17" s="36">
        <v>13</v>
      </c>
      <c r="G17" s="36">
        <v>1</v>
      </c>
      <c r="H17" s="36">
        <v>4</v>
      </c>
      <c r="I17" s="36">
        <v>1</v>
      </c>
      <c r="J17" s="36">
        <v>3</v>
      </c>
      <c r="K17" s="36" t="s">
        <v>28</v>
      </c>
      <c r="L17" s="17" t="s">
        <v>57</v>
      </c>
      <c r="M17" s="36">
        <v>16</v>
      </c>
      <c r="N17" s="36" t="s">
        <v>21</v>
      </c>
      <c r="O17" s="17" t="s">
        <v>59</v>
      </c>
      <c r="P17" s="39" t="s">
        <v>128</v>
      </c>
      <c r="Q17" s="39" t="s">
        <v>130</v>
      </c>
    </row>
    <row r="18" spans="1:17" x14ac:dyDescent="0.2">
      <c r="A18" s="9">
        <v>15</v>
      </c>
      <c r="B18" s="9" t="s">
        <v>23</v>
      </c>
      <c r="C18" s="9">
        <v>73</v>
      </c>
      <c r="D18" s="9">
        <v>37</v>
      </c>
      <c r="E18" s="34">
        <v>6</v>
      </c>
      <c r="F18" s="9">
        <v>12</v>
      </c>
      <c r="G18" s="9">
        <v>2</v>
      </c>
      <c r="H18" s="9">
        <v>14</v>
      </c>
      <c r="I18" s="9">
        <v>0.5</v>
      </c>
      <c r="J18" s="9">
        <v>2</v>
      </c>
      <c r="K18" s="9" t="s">
        <v>20</v>
      </c>
      <c r="L18" s="6" t="s">
        <v>58</v>
      </c>
      <c r="M18" s="9">
        <v>17</v>
      </c>
      <c r="N18" s="9" t="s">
        <v>21</v>
      </c>
      <c r="O18" s="6" t="s">
        <v>51</v>
      </c>
    </row>
    <row r="19" spans="1:17" x14ac:dyDescent="0.2">
      <c r="A19" s="36">
        <v>16</v>
      </c>
      <c r="B19" s="36" t="s">
        <v>23</v>
      </c>
      <c r="C19" s="36">
        <v>102</v>
      </c>
      <c r="D19" s="36">
        <v>32</v>
      </c>
      <c r="E19" s="37">
        <v>11.4</v>
      </c>
      <c r="F19" s="36">
        <v>20</v>
      </c>
      <c r="G19" s="36">
        <v>1</v>
      </c>
      <c r="H19" s="36">
        <v>6</v>
      </c>
      <c r="I19" s="36">
        <v>1.5</v>
      </c>
      <c r="J19" s="36">
        <v>3</v>
      </c>
      <c r="K19" s="36" t="s">
        <v>28</v>
      </c>
      <c r="L19" s="17" t="s">
        <v>60</v>
      </c>
      <c r="M19" s="36">
        <v>22</v>
      </c>
      <c r="N19" s="36" t="s">
        <v>39</v>
      </c>
      <c r="O19" s="17" t="s">
        <v>59</v>
      </c>
      <c r="P19" s="39" t="s">
        <v>128</v>
      </c>
      <c r="Q19" s="39" t="s">
        <v>130</v>
      </c>
    </row>
    <row r="20" spans="1:17" ht="48" x14ac:dyDescent="0.2">
      <c r="A20" s="15">
        <v>17</v>
      </c>
      <c r="B20" s="15" t="s">
        <v>23</v>
      </c>
      <c r="C20" s="15">
        <v>95</v>
      </c>
      <c r="D20" s="15">
        <v>30</v>
      </c>
      <c r="E20" s="35">
        <v>9.8000000000000007</v>
      </c>
      <c r="F20" s="15">
        <v>14</v>
      </c>
      <c r="G20" s="15">
        <v>1</v>
      </c>
      <c r="H20" s="15">
        <v>5</v>
      </c>
      <c r="I20" s="15">
        <v>3</v>
      </c>
      <c r="J20" s="15">
        <v>1</v>
      </c>
      <c r="K20" s="15" t="s">
        <v>28</v>
      </c>
      <c r="L20" s="16" t="s">
        <v>61</v>
      </c>
      <c r="M20" s="15">
        <v>18</v>
      </c>
      <c r="N20" s="15" t="s">
        <v>21</v>
      </c>
      <c r="O20" s="16" t="s">
        <v>44</v>
      </c>
      <c r="P20" s="39" t="s">
        <v>127</v>
      </c>
      <c r="Q20" s="39" t="s">
        <v>122</v>
      </c>
    </row>
    <row r="21" spans="1:17" x14ac:dyDescent="0.2">
      <c r="A21" s="21">
        <v>18</v>
      </c>
      <c r="B21" s="21" t="s">
        <v>23</v>
      </c>
      <c r="C21" s="21">
        <v>59</v>
      </c>
      <c r="D21" s="21">
        <v>27</v>
      </c>
      <c r="E21" s="33">
        <v>3.7</v>
      </c>
      <c r="F21" s="21">
        <v>14</v>
      </c>
      <c r="G21" s="21">
        <v>1</v>
      </c>
      <c r="H21" s="21">
        <v>5</v>
      </c>
      <c r="I21" s="21">
        <v>2</v>
      </c>
      <c r="J21" s="21">
        <v>2</v>
      </c>
      <c r="K21" s="21" t="s">
        <v>20</v>
      </c>
      <c r="L21" s="20" t="s">
        <v>62</v>
      </c>
      <c r="M21" s="21">
        <v>16</v>
      </c>
      <c r="N21" s="21" t="s">
        <v>21</v>
      </c>
      <c r="O21" s="20" t="s">
        <v>40</v>
      </c>
    </row>
    <row r="22" spans="1:17" x14ac:dyDescent="0.2">
      <c r="A22" s="9">
        <v>19</v>
      </c>
      <c r="B22" s="9" t="s">
        <v>24</v>
      </c>
      <c r="C22" s="9">
        <v>35</v>
      </c>
      <c r="D22" s="9">
        <v>23</v>
      </c>
      <c r="E22" s="34">
        <v>1.1499999999999999</v>
      </c>
      <c r="F22" s="9">
        <v>7</v>
      </c>
      <c r="G22" s="9">
        <v>1</v>
      </c>
      <c r="H22" s="9">
        <v>9</v>
      </c>
      <c r="I22" s="9">
        <v>2</v>
      </c>
      <c r="J22" s="9">
        <v>1</v>
      </c>
      <c r="K22" s="9" t="s">
        <v>25</v>
      </c>
      <c r="L22" s="6" t="s">
        <v>63</v>
      </c>
      <c r="M22" s="9">
        <v>1</v>
      </c>
      <c r="N22" s="9" t="s">
        <v>43</v>
      </c>
      <c r="O22" s="6" t="s">
        <v>27</v>
      </c>
    </row>
    <row r="23" spans="1:17" x14ac:dyDescent="0.2">
      <c r="A23" s="9">
        <v>20</v>
      </c>
      <c r="B23" s="9" t="s">
        <v>29</v>
      </c>
      <c r="C23" s="9">
        <v>30</v>
      </c>
      <c r="D23" s="9">
        <v>20</v>
      </c>
      <c r="E23" s="34">
        <v>0.85</v>
      </c>
      <c r="F23" s="9">
        <v>8</v>
      </c>
      <c r="G23" s="9">
        <v>1</v>
      </c>
      <c r="H23" s="9">
        <v>6</v>
      </c>
      <c r="I23" s="9">
        <v>4</v>
      </c>
      <c r="J23" s="9">
        <v>4</v>
      </c>
      <c r="K23" s="9" t="s">
        <v>25</v>
      </c>
      <c r="L23" s="6" t="s">
        <v>64</v>
      </c>
      <c r="M23" s="9">
        <v>3</v>
      </c>
      <c r="N23" s="9" t="s">
        <v>65</v>
      </c>
      <c r="O23" s="6" t="s">
        <v>66</v>
      </c>
    </row>
    <row r="24" spans="1:17" x14ac:dyDescent="0.2">
      <c r="A24" s="9">
        <v>21</v>
      </c>
      <c r="B24" s="9" t="s">
        <v>23</v>
      </c>
      <c r="C24" s="9">
        <v>79</v>
      </c>
      <c r="D24" s="9">
        <v>35</v>
      </c>
      <c r="E24" s="34">
        <v>6.6</v>
      </c>
      <c r="F24" s="9">
        <v>12</v>
      </c>
      <c r="G24" s="9">
        <v>2</v>
      </c>
      <c r="H24" s="9">
        <v>11</v>
      </c>
      <c r="I24" s="9">
        <v>3</v>
      </c>
      <c r="J24" s="9">
        <v>4</v>
      </c>
      <c r="K24" s="9" t="s">
        <v>25</v>
      </c>
      <c r="L24" s="6" t="s">
        <v>67</v>
      </c>
      <c r="M24" s="9">
        <v>20</v>
      </c>
      <c r="N24" s="9" t="s">
        <v>21</v>
      </c>
      <c r="O24" s="6" t="s">
        <v>68</v>
      </c>
    </row>
    <row r="25" spans="1:17" x14ac:dyDescent="0.2">
      <c r="A25" s="36">
        <v>22</v>
      </c>
      <c r="B25" s="36" t="s">
        <v>23</v>
      </c>
      <c r="C25" s="36">
        <v>108</v>
      </c>
      <c r="D25" s="36">
        <v>35</v>
      </c>
      <c r="E25" s="37">
        <v>13.2</v>
      </c>
      <c r="F25" s="36">
        <v>17</v>
      </c>
      <c r="G25" s="36">
        <v>1</v>
      </c>
      <c r="H25" s="36">
        <v>17</v>
      </c>
      <c r="I25" s="36">
        <v>3</v>
      </c>
      <c r="J25" s="36">
        <v>2</v>
      </c>
      <c r="K25" s="36" t="s">
        <v>28</v>
      </c>
      <c r="L25" s="17" t="s">
        <v>70</v>
      </c>
      <c r="M25" s="36">
        <v>25</v>
      </c>
      <c r="N25" s="36" t="s">
        <v>39</v>
      </c>
      <c r="O25" s="17" t="s">
        <v>71</v>
      </c>
      <c r="P25" s="39" t="s">
        <v>128</v>
      </c>
      <c r="Q25" s="39" t="s">
        <v>130</v>
      </c>
    </row>
    <row r="26" spans="1:17" ht="48" x14ac:dyDescent="0.2">
      <c r="A26" s="15">
        <v>23</v>
      </c>
      <c r="B26" s="15" t="s">
        <v>23</v>
      </c>
      <c r="C26" s="15">
        <v>86</v>
      </c>
      <c r="D26" s="15">
        <v>38</v>
      </c>
      <c r="E26" s="35">
        <v>8.1999999999999993</v>
      </c>
      <c r="F26" s="15">
        <v>12</v>
      </c>
      <c r="G26" s="15">
        <v>1</v>
      </c>
      <c r="H26" s="15">
        <v>7</v>
      </c>
      <c r="I26" s="15">
        <v>0.5</v>
      </c>
      <c r="J26" s="15">
        <v>1</v>
      </c>
      <c r="K26" s="15" t="s">
        <v>28</v>
      </c>
      <c r="L26" s="16" t="s">
        <v>72</v>
      </c>
      <c r="M26" s="15">
        <v>20</v>
      </c>
      <c r="N26" s="15" t="s">
        <v>39</v>
      </c>
      <c r="O26" s="16" t="s">
        <v>44</v>
      </c>
      <c r="P26" s="39" t="s">
        <v>127</v>
      </c>
      <c r="Q26" s="39" t="s">
        <v>122</v>
      </c>
    </row>
    <row r="27" spans="1:17" x14ac:dyDescent="0.2">
      <c r="A27" s="15">
        <v>24</v>
      </c>
      <c r="B27" s="15" t="s">
        <v>24</v>
      </c>
      <c r="C27" s="15">
        <v>57</v>
      </c>
      <c r="D27" s="15">
        <v>37</v>
      </c>
      <c r="E27" s="35">
        <v>3.7</v>
      </c>
      <c r="F27" s="15">
        <v>12</v>
      </c>
      <c r="G27" s="15">
        <v>1</v>
      </c>
      <c r="H27" s="15">
        <v>4</v>
      </c>
      <c r="I27" s="15">
        <v>0.5</v>
      </c>
      <c r="J27" s="15">
        <v>1</v>
      </c>
      <c r="K27" s="15" t="s">
        <v>28</v>
      </c>
      <c r="L27" s="16" t="s">
        <v>47</v>
      </c>
      <c r="M27" s="15">
        <v>9</v>
      </c>
      <c r="N27" s="15" t="s">
        <v>48</v>
      </c>
      <c r="O27" s="16" t="s">
        <v>44</v>
      </c>
      <c r="P27" s="39" t="s">
        <v>128</v>
      </c>
      <c r="Q27" s="39" t="s">
        <v>129</v>
      </c>
    </row>
    <row r="28" spans="1:17" x14ac:dyDescent="0.2">
      <c r="A28" s="36">
        <v>25</v>
      </c>
      <c r="B28" s="36" t="s">
        <v>23</v>
      </c>
      <c r="C28" s="36">
        <v>84</v>
      </c>
      <c r="D28" s="36">
        <v>34</v>
      </c>
      <c r="E28" s="37">
        <v>8.1999999999999993</v>
      </c>
      <c r="F28" s="36">
        <v>14</v>
      </c>
      <c r="G28" s="36">
        <v>1</v>
      </c>
      <c r="H28" s="36">
        <v>1</v>
      </c>
      <c r="I28" s="36">
        <v>2</v>
      </c>
      <c r="J28" s="36">
        <v>2</v>
      </c>
      <c r="K28" s="36" t="s">
        <v>28</v>
      </c>
      <c r="L28" s="17" t="s">
        <v>73</v>
      </c>
      <c r="M28" s="36">
        <v>19</v>
      </c>
      <c r="N28" s="36" t="s">
        <v>21</v>
      </c>
      <c r="O28" s="17" t="s">
        <v>74</v>
      </c>
      <c r="P28" s="39" t="s">
        <v>128</v>
      </c>
      <c r="Q28" s="39" t="s">
        <v>130</v>
      </c>
    </row>
    <row r="29" spans="1:17" x14ac:dyDescent="0.2">
      <c r="A29" s="36">
        <v>26</v>
      </c>
      <c r="B29" s="36" t="s">
        <v>23</v>
      </c>
      <c r="C29" s="36">
        <v>83</v>
      </c>
      <c r="D29" s="36">
        <v>37</v>
      </c>
      <c r="E29" s="37">
        <v>7.4</v>
      </c>
      <c r="F29" s="36">
        <v>15</v>
      </c>
      <c r="G29" s="36">
        <v>1</v>
      </c>
      <c r="H29" s="36">
        <v>1</v>
      </c>
      <c r="I29" s="36">
        <v>2</v>
      </c>
      <c r="J29" s="36">
        <v>3</v>
      </c>
      <c r="K29" s="36" t="s">
        <v>20</v>
      </c>
      <c r="L29" s="17" t="s">
        <v>75</v>
      </c>
      <c r="M29" s="36">
        <v>16</v>
      </c>
      <c r="N29" s="36" t="s">
        <v>21</v>
      </c>
      <c r="O29" s="17" t="s">
        <v>71</v>
      </c>
      <c r="P29" s="39" t="s">
        <v>128</v>
      </c>
      <c r="Q29" s="39" t="s">
        <v>130</v>
      </c>
    </row>
    <row r="30" spans="1:17" x14ac:dyDescent="0.2">
      <c r="A30" s="21">
        <v>27</v>
      </c>
      <c r="B30" s="21" t="s">
        <v>23</v>
      </c>
      <c r="C30" s="21">
        <v>91</v>
      </c>
      <c r="D30" s="21">
        <v>37</v>
      </c>
      <c r="E30" s="33">
        <v>9</v>
      </c>
      <c r="F30" s="21">
        <v>15</v>
      </c>
      <c r="G30" s="21">
        <v>1</v>
      </c>
      <c r="H30" s="21">
        <v>2</v>
      </c>
      <c r="I30" s="21">
        <v>2.5</v>
      </c>
      <c r="J30" s="21">
        <v>3</v>
      </c>
      <c r="K30" s="21" t="s">
        <v>20</v>
      </c>
      <c r="L30" s="20" t="s">
        <v>76</v>
      </c>
      <c r="M30" s="21">
        <v>17</v>
      </c>
      <c r="N30" s="21" t="s">
        <v>21</v>
      </c>
      <c r="O30" s="20" t="s">
        <v>40</v>
      </c>
    </row>
    <row r="31" spans="1:17" ht="28.5" x14ac:dyDescent="0.2">
      <c r="A31" s="9">
        <v>28</v>
      </c>
      <c r="B31" s="9" t="s">
        <v>23</v>
      </c>
      <c r="C31" s="9">
        <v>68</v>
      </c>
      <c r="D31" s="9">
        <v>35</v>
      </c>
      <c r="E31" s="34">
        <v>5.4</v>
      </c>
      <c r="F31" s="9">
        <v>10</v>
      </c>
      <c r="G31" s="9">
        <v>1</v>
      </c>
      <c r="H31" s="9">
        <v>9</v>
      </c>
      <c r="I31" s="9">
        <v>2.5</v>
      </c>
      <c r="J31" s="9">
        <v>2</v>
      </c>
      <c r="K31" s="9" t="s">
        <v>20</v>
      </c>
      <c r="L31" s="6" t="s">
        <v>77</v>
      </c>
      <c r="M31" s="9">
        <v>18</v>
      </c>
      <c r="N31" s="9" t="s">
        <v>21</v>
      </c>
      <c r="O31" s="6" t="s">
        <v>51</v>
      </c>
    </row>
    <row r="32" spans="1:17" ht="28.5" x14ac:dyDescent="0.2">
      <c r="A32" s="9">
        <v>29</v>
      </c>
      <c r="B32" s="9" t="s">
        <v>24</v>
      </c>
      <c r="C32" s="9">
        <v>56</v>
      </c>
      <c r="D32" s="9">
        <v>30</v>
      </c>
      <c r="E32" s="34">
        <v>3.7</v>
      </c>
      <c r="F32" s="9">
        <v>13</v>
      </c>
      <c r="G32" s="9">
        <v>1</v>
      </c>
      <c r="H32" s="9">
        <v>8</v>
      </c>
      <c r="I32" s="9">
        <v>3</v>
      </c>
      <c r="J32" s="9">
        <v>1</v>
      </c>
      <c r="K32" s="9" t="s">
        <v>28</v>
      </c>
      <c r="L32" s="6" t="s">
        <v>78</v>
      </c>
      <c r="M32" s="9">
        <v>4</v>
      </c>
      <c r="N32" s="9" t="s">
        <v>53</v>
      </c>
      <c r="O32" s="6" t="s">
        <v>68</v>
      </c>
    </row>
    <row r="33" spans="1:17" ht="28.5" x14ac:dyDescent="0.2">
      <c r="A33" s="9">
        <v>30</v>
      </c>
      <c r="B33" s="9" t="s">
        <v>24</v>
      </c>
      <c r="C33" s="9">
        <v>45</v>
      </c>
      <c r="D33" s="9">
        <v>18</v>
      </c>
      <c r="E33" s="34">
        <v>2.2000000000000002</v>
      </c>
      <c r="F33" s="9">
        <v>12</v>
      </c>
      <c r="G33" s="9">
        <v>1</v>
      </c>
      <c r="H33" s="9">
        <v>2</v>
      </c>
      <c r="I33" s="9">
        <v>3</v>
      </c>
      <c r="J33" s="9">
        <v>1</v>
      </c>
      <c r="K33" s="9" t="s">
        <v>25</v>
      </c>
      <c r="L33" s="6" t="s">
        <v>79</v>
      </c>
      <c r="M33" s="9">
        <v>4</v>
      </c>
      <c r="N33" s="9" t="s">
        <v>53</v>
      </c>
      <c r="O33" s="6" t="s">
        <v>27</v>
      </c>
    </row>
    <row r="34" spans="1:17" x14ac:dyDescent="0.2">
      <c r="A34" s="9">
        <v>31</v>
      </c>
      <c r="B34" s="9" t="s">
        <v>24</v>
      </c>
      <c r="C34" s="9">
        <v>39</v>
      </c>
      <c r="D34" s="9">
        <v>18</v>
      </c>
      <c r="E34" s="34">
        <v>1.45</v>
      </c>
      <c r="F34" s="9">
        <v>9</v>
      </c>
      <c r="G34" s="9">
        <v>1</v>
      </c>
      <c r="H34" s="9">
        <v>6</v>
      </c>
      <c r="I34" s="9">
        <v>3</v>
      </c>
      <c r="J34" s="9">
        <v>1</v>
      </c>
      <c r="K34" s="9" t="s">
        <v>25</v>
      </c>
      <c r="L34" s="6" t="s">
        <v>80</v>
      </c>
      <c r="M34" s="9">
        <v>1</v>
      </c>
      <c r="N34" s="9" t="s">
        <v>53</v>
      </c>
      <c r="O34" s="6" t="s">
        <v>27</v>
      </c>
    </row>
    <row r="35" spans="1:17" x14ac:dyDescent="0.2">
      <c r="A35" s="9">
        <v>32</v>
      </c>
      <c r="B35" s="9" t="s">
        <v>24</v>
      </c>
      <c r="C35" s="9">
        <v>66</v>
      </c>
      <c r="D35" s="9">
        <v>29</v>
      </c>
      <c r="E35" s="34">
        <v>4.8</v>
      </c>
      <c r="F35" s="9">
        <v>14</v>
      </c>
      <c r="G35" s="9">
        <v>1</v>
      </c>
      <c r="H35" s="9">
        <v>3</v>
      </c>
      <c r="I35" s="9">
        <v>3</v>
      </c>
      <c r="J35" s="9">
        <v>1</v>
      </c>
      <c r="K35" s="9" t="s">
        <v>25</v>
      </c>
      <c r="L35" s="6" t="s">
        <v>81</v>
      </c>
      <c r="M35" s="9">
        <v>9</v>
      </c>
      <c r="N35" s="9" t="s">
        <v>48</v>
      </c>
      <c r="O35" s="6" t="s">
        <v>27</v>
      </c>
    </row>
    <row r="36" spans="1:17" ht="28.5" x14ac:dyDescent="0.2">
      <c r="A36" s="9">
        <v>33</v>
      </c>
      <c r="B36" s="9" t="s">
        <v>23</v>
      </c>
      <c r="C36" s="9">
        <v>73</v>
      </c>
      <c r="D36" s="9">
        <v>37</v>
      </c>
      <c r="E36" s="34">
        <v>6</v>
      </c>
      <c r="F36" s="9">
        <v>13</v>
      </c>
      <c r="G36" s="9">
        <v>1</v>
      </c>
      <c r="H36" s="9">
        <v>7</v>
      </c>
      <c r="I36" s="9">
        <v>2</v>
      </c>
      <c r="J36" s="9">
        <v>1</v>
      </c>
      <c r="K36" s="9" t="s">
        <v>25</v>
      </c>
      <c r="L36" s="6" t="s">
        <v>82</v>
      </c>
      <c r="M36" s="9">
        <v>12</v>
      </c>
      <c r="N36" s="9" t="s">
        <v>48</v>
      </c>
      <c r="O36" s="6" t="s">
        <v>27</v>
      </c>
    </row>
    <row r="37" spans="1:17" x14ac:dyDescent="0.2">
      <c r="A37" s="21">
        <v>34</v>
      </c>
      <c r="B37" s="21" t="s">
        <v>24</v>
      </c>
      <c r="C37" s="21">
        <v>72</v>
      </c>
      <c r="D37" s="21">
        <v>35</v>
      </c>
      <c r="E37" s="33">
        <v>6</v>
      </c>
      <c r="F37" s="21">
        <v>14</v>
      </c>
      <c r="G37" s="21">
        <v>1</v>
      </c>
      <c r="H37" s="21">
        <v>1</v>
      </c>
      <c r="I37" s="21">
        <v>4</v>
      </c>
      <c r="J37" s="21">
        <v>3</v>
      </c>
      <c r="K37" s="21" t="s">
        <v>20</v>
      </c>
      <c r="L37" s="20" t="s">
        <v>83</v>
      </c>
      <c r="M37" s="21">
        <v>4</v>
      </c>
      <c r="N37" s="21" t="s">
        <v>53</v>
      </c>
      <c r="O37" s="20" t="s">
        <v>40</v>
      </c>
    </row>
    <row r="38" spans="1:17" x14ac:dyDescent="0.2">
      <c r="A38" s="9">
        <v>35</v>
      </c>
      <c r="B38" s="9" t="s">
        <v>24</v>
      </c>
      <c r="C38" s="9">
        <v>51</v>
      </c>
      <c r="D38" s="9">
        <v>36</v>
      </c>
      <c r="E38" s="34">
        <v>2.7</v>
      </c>
      <c r="F38" s="9">
        <v>16</v>
      </c>
      <c r="G38" s="9">
        <v>1</v>
      </c>
      <c r="H38" s="9">
        <v>6</v>
      </c>
      <c r="I38" s="9">
        <v>2</v>
      </c>
      <c r="J38" s="9">
        <v>1</v>
      </c>
      <c r="K38" s="9" t="s">
        <v>25</v>
      </c>
      <c r="L38" s="6" t="s">
        <v>84</v>
      </c>
      <c r="M38" s="9">
        <v>10</v>
      </c>
      <c r="N38" s="9" t="s">
        <v>48</v>
      </c>
      <c r="O38" s="6" t="s">
        <v>27</v>
      </c>
    </row>
    <row r="39" spans="1:17" x14ac:dyDescent="0.2">
      <c r="A39" s="9">
        <v>36</v>
      </c>
      <c r="B39" s="9" t="s">
        <v>24</v>
      </c>
      <c r="C39" s="9">
        <v>30</v>
      </c>
      <c r="D39" s="9">
        <v>25</v>
      </c>
      <c r="E39" s="34">
        <v>0.85</v>
      </c>
      <c r="F39" s="9">
        <v>8</v>
      </c>
      <c r="G39" s="9">
        <v>1</v>
      </c>
      <c r="H39" s="9">
        <v>6</v>
      </c>
      <c r="I39" s="9">
        <v>1</v>
      </c>
      <c r="J39" s="9">
        <v>1</v>
      </c>
      <c r="K39" s="9" t="s">
        <v>25</v>
      </c>
      <c r="L39" s="6" t="s">
        <v>85</v>
      </c>
      <c r="M39" s="9">
        <v>1</v>
      </c>
      <c r="N39" s="9" t="s">
        <v>53</v>
      </c>
      <c r="O39" s="6" t="s">
        <v>27</v>
      </c>
    </row>
    <row r="40" spans="1:17" x14ac:dyDescent="0.2">
      <c r="A40" s="21">
        <v>37</v>
      </c>
      <c r="B40" s="21" t="s">
        <v>23</v>
      </c>
      <c r="C40" s="21">
        <v>85</v>
      </c>
      <c r="D40" s="21">
        <v>38</v>
      </c>
      <c r="E40" s="33">
        <v>8.1999999999999993</v>
      </c>
      <c r="F40" s="21">
        <v>19</v>
      </c>
      <c r="G40" s="21">
        <v>2</v>
      </c>
      <c r="H40" s="21">
        <v>12</v>
      </c>
      <c r="I40" s="21">
        <v>1.5</v>
      </c>
      <c r="J40" s="21">
        <v>3</v>
      </c>
      <c r="K40" s="21" t="s">
        <v>20</v>
      </c>
      <c r="L40" s="20" t="s">
        <v>86</v>
      </c>
      <c r="M40" s="21">
        <v>23</v>
      </c>
      <c r="N40" s="21" t="s">
        <v>39</v>
      </c>
      <c r="O40" s="20" t="s">
        <v>87</v>
      </c>
    </row>
    <row r="41" spans="1:17" ht="36" x14ac:dyDescent="0.2">
      <c r="A41" s="36">
        <v>38</v>
      </c>
      <c r="B41" s="36" t="s">
        <v>23</v>
      </c>
      <c r="C41" s="36">
        <v>103</v>
      </c>
      <c r="D41" s="36">
        <v>26</v>
      </c>
      <c r="E41" s="37">
        <v>11.4</v>
      </c>
      <c r="F41" s="36">
        <v>20</v>
      </c>
      <c r="G41" s="36">
        <v>1</v>
      </c>
      <c r="H41" s="36">
        <v>10</v>
      </c>
      <c r="I41" s="36">
        <v>3</v>
      </c>
      <c r="J41" s="36">
        <v>3</v>
      </c>
      <c r="K41" s="36" t="s">
        <v>28</v>
      </c>
      <c r="L41" s="17" t="s">
        <v>88</v>
      </c>
      <c r="M41" s="36">
        <v>23</v>
      </c>
      <c r="N41" s="36" t="s">
        <v>39</v>
      </c>
      <c r="O41" s="17" t="s">
        <v>59</v>
      </c>
      <c r="P41" s="41" t="s">
        <v>123</v>
      </c>
      <c r="Q41" s="41" t="s">
        <v>124</v>
      </c>
    </row>
    <row r="42" spans="1:17" ht="28.5" x14ac:dyDescent="0.2">
      <c r="A42" s="15">
        <v>39</v>
      </c>
      <c r="B42" s="15" t="s">
        <v>29</v>
      </c>
      <c r="C42" s="15">
        <v>41</v>
      </c>
      <c r="D42" s="15">
        <v>26</v>
      </c>
      <c r="E42" s="35">
        <v>1.8</v>
      </c>
      <c r="F42" s="15">
        <v>6</v>
      </c>
      <c r="G42" s="15">
        <v>1</v>
      </c>
      <c r="H42" s="15">
        <v>9</v>
      </c>
      <c r="I42" s="15">
        <v>2</v>
      </c>
      <c r="J42" s="15">
        <v>4</v>
      </c>
      <c r="K42" s="15" t="s">
        <v>20</v>
      </c>
      <c r="L42" s="16" t="s">
        <v>89</v>
      </c>
      <c r="M42" s="15">
        <v>5</v>
      </c>
      <c r="N42" s="15" t="s">
        <v>53</v>
      </c>
      <c r="O42" s="16" t="s">
        <v>90</v>
      </c>
      <c r="P42" s="41" t="s">
        <v>126</v>
      </c>
      <c r="Q42" s="40" t="s">
        <v>125</v>
      </c>
    </row>
    <row r="43" spans="1:17" ht="28.5" x14ac:dyDescent="0.2">
      <c r="A43" s="15">
        <v>40</v>
      </c>
      <c r="B43" s="15" t="s">
        <v>29</v>
      </c>
      <c r="C43" s="15">
        <v>28</v>
      </c>
      <c r="D43" s="15">
        <v>20</v>
      </c>
      <c r="E43" s="35">
        <v>0.85</v>
      </c>
      <c r="F43" s="15">
        <v>5</v>
      </c>
      <c r="G43" s="15">
        <v>1</v>
      </c>
      <c r="H43" s="15">
        <v>10</v>
      </c>
      <c r="I43" s="15">
        <v>2</v>
      </c>
      <c r="J43" s="15">
        <v>4</v>
      </c>
      <c r="K43" s="15" t="s">
        <v>20</v>
      </c>
      <c r="L43" s="16" t="s">
        <v>91</v>
      </c>
      <c r="M43" s="15">
        <v>4</v>
      </c>
      <c r="N43" s="15" t="s">
        <v>53</v>
      </c>
      <c r="O43" s="16" t="s">
        <v>90</v>
      </c>
      <c r="P43" s="41" t="s">
        <v>126</v>
      </c>
      <c r="Q43" s="40"/>
    </row>
    <row r="44" spans="1:17" x14ac:dyDescent="0.2">
      <c r="A44" s="9">
        <v>41</v>
      </c>
      <c r="B44" s="9" t="s">
        <v>23</v>
      </c>
      <c r="C44" s="9">
        <v>59</v>
      </c>
      <c r="D44" s="9">
        <v>35</v>
      </c>
      <c r="E44" s="34">
        <v>3.7</v>
      </c>
      <c r="F44" s="9">
        <v>8</v>
      </c>
      <c r="G44" s="9">
        <v>1</v>
      </c>
      <c r="H44" s="9">
        <v>4</v>
      </c>
      <c r="I44" s="9">
        <v>2</v>
      </c>
      <c r="J44" s="9">
        <v>2</v>
      </c>
      <c r="K44" s="9" t="s">
        <v>20</v>
      </c>
      <c r="L44" s="6" t="s">
        <v>92</v>
      </c>
      <c r="M44" s="9">
        <v>19</v>
      </c>
      <c r="N44" s="9" t="s">
        <v>21</v>
      </c>
      <c r="O44" s="6" t="s">
        <v>51</v>
      </c>
      <c r="P44" s="41"/>
      <c r="Q44" s="41"/>
    </row>
    <row r="45" spans="1:17" ht="18" customHeight="1" x14ac:dyDescent="0.2">
      <c r="A45" s="9">
        <v>42</v>
      </c>
      <c r="B45" s="9" t="s">
        <v>24</v>
      </c>
      <c r="C45" s="9">
        <v>40</v>
      </c>
      <c r="D45" s="9">
        <v>25</v>
      </c>
      <c r="E45" s="34">
        <v>1.8</v>
      </c>
      <c r="F45" s="9">
        <v>8</v>
      </c>
      <c r="G45" s="9">
        <v>1</v>
      </c>
      <c r="H45" s="9">
        <v>5</v>
      </c>
      <c r="I45" s="9">
        <v>3</v>
      </c>
      <c r="J45" s="9">
        <v>2</v>
      </c>
      <c r="K45" s="9" t="s">
        <v>20</v>
      </c>
      <c r="L45" s="6" t="s">
        <v>93</v>
      </c>
      <c r="M45" s="9">
        <v>2</v>
      </c>
      <c r="N45" s="9" t="s">
        <v>43</v>
      </c>
      <c r="O45" s="6" t="s">
        <v>51</v>
      </c>
      <c r="P45" s="41"/>
      <c r="Q45" s="41"/>
    </row>
    <row r="46" spans="1:17" x14ac:dyDescent="0.2">
      <c r="A46" s="9">
        <v>43</v>
      </c>
      <c r="B46" s="9" t="s">
        <v>29</v>
      </c>
      <c r="C46" s="9">
        <v>26</v>
      </c>
      <c r="D46" s="9">
        <v>20</v>
      </c>
      <c r="E46" s="34">
        <v>0.6</v>
      </c>
      <c r="F46" s="9">
        <v>5</v>
      </c>
      <c r="G46" s="9">
        <v>1</v>
      </c>
      <c r="H46" s="9">
        <v>3</v>
      </c>
      <c r="I46" s="9">
        <v>2</v>
      </c>
      <c r="J46" s="9">
        <v>1</v>
      </c>
      <c r="K46" s="9" t="s">
        <v>25</v>
      </c>
      <c r="L46" s="6" t="s">
        <v>94</v>
      </c>
      <c r="M46" s="9">
        <v>3</v>
      </c>
      <c r="N46" s="9" t="s">
        <v>43</v>
      </c>
      <c r="O46" s="6" t="s">
        <v>27</v>
      </c>
      <c r="P46" s="41"/>
      <c r="Q46" s="41"/>
    </row>
    <row r="47" spans="1:17" x14ac:dyDescent="0.2">
      <c r="A47" s="9">
        <v>44</v>
      </c>
      <c r="B47" s="9" t="s">
        <v>23</v>
      </c>
      <c r="C47" s="9">
        <v>63</v>
      </c>
      <c r="D47" s="9">
        <v>38</v>
      </c>
      <c r="E47" s="34">
        <v>4.2</v>
      </c>
      <c r="F47" s="9">
        <v>10</v>
      </c>
      <c r="G47" s="9">
        <v>2</v>
      </c>
      <c r="H47" s="9">
        <v>15</v>
      </c>
      <c r="I47" s="9">
        <v>1.5</v>
      </c>
      <c r="J47" s="9">
        <v>4</v>
      </c>
      <c r="K47" s="9" t="s">
        <v>20</v>
      </c>
      <c r="L47" s="6" t="s">
        <v>92</v>
      </c>
      <c r="M47" s="9">
        <v>15</v>
      </c>
      <c r="N47" s="9" t="s">
        <v>21</v>
      </c>
      <c r="O47" s="6" t="s">
        <v>68</v>
      </c>
      <c r="P47" s="41"/>
      <c r="Q47" s="41"/>
    </row>
    <row r="48" spans="1:17" ht="28.5" x14ac:dyDescent="0.2">
      <c r="A48" s="9">
        <v>45</v>
      </c>
      <c r="B48" s="9" t="s">
        <v>24</v>
      </c>
      <c r="C48" s="9">
        <v>76</v>
      </c>
      <c r="D48" s="9">
        <v>38</v>
      </c>
      <c r="E48" s="34">
        <v>6.6</v>
      </c>
      <c r="F48" s="9">
        <v>16</v>
      </c>
      <c r="G48" s="9">
        <v>2</v>
      </c>
      <c r="H48" s="9">
        <v>12</v>
      </c>
      <c r="I48" s="9">
        <v>1.5</v>
      </c>
      <c r="J48" s="9">
        <v>4</v>
      </c>
      <c r="K48" s="9" t="s">
        <v>20</v>
      </c>
      <c r="L48" s="6" t="s">
        <v>95</v>
      </c>
      <c r="M48" s="9">
        <v>11</v>
      </c>
      <c r="N48" s="9" t="s">
        <v>48</v>
      </c>
      <c r="O48" s="6" t="s">
        <v>51</v>
      </c>
      <c r="P48" s="41"/>
      <c r="Q48" s="41"/>
    </row>
    <row r="49" spans="1:17" ht="28.5" x14ac:dyDescent="0.2">
      <c r="A49" s="15">
        <v>46</v>
      </c>
      <c r="B49" s="15" t="s">
        <v>23</v>
      </c>
      <c r="C49" s="15">
        <v>81</v>
      </c>
      <c r="D49" s="15">
        <v>27</v>
      </c>
      <c r="E49" s="35">
        <v>7.4</v>
      </c>
      <c r="F49" s="15">
        <v>16</v>
      </c>
      <c r="G49" s="15">
        <v>1</v>
      </c>
      <c r="H49" s="15">
        <v>1</v>
      </c>
      <c r="I49" s="15">
        <v>0.5</v>
      </c>
      <c r="J49" s="15">
        <v>1</v>
      </c>
      <c r="K49" s="15" t="s">
        <v>28</v>
      </c>
      <c r="L49" s="16" t="s">
        <v>118</v>
      </c>
      <c r="M49" s="15">
        <v>19</v>
      </c>
      <c r="N49" s="15" t="s">
        <v>21</v>
      </c>
      <c r="O49" s="16" t="s">
        <v>44</v>
      </c>
      <c r="P49" s="40" t="s">
        <v>119</v>
      </c>
      <c r="Q49" s="40" t="s">
        <v>122</v>
      </c>
    </row>
    <row r="50" spans="1:17" ht="28.5" x14ac:dyDescent="0.2">
      <c r="A50" s="15">
        <v>47</v>
      </c>
      <c r="B50" s="15" t="s">
        <v>23</v>
      </c>
      <c r="C50" s="15">
        <v>81</v>
      </c>
      <c r="D50" s="15">
        <v>28</v>
      </c>
      <c r="E50" s="35">
        <v>7.4</v>
      </c>
      <c r="F50" s="15">
        <v>14</v>
      </c>
      <c r="G50" s="15">
        <v>1</v>
      </c>
      <c r="H50" s="15">
        <v>12</v>
      </c>
      <c r="I50" s="15">
        <v>1.5</v>
      </c>
      <c r="J50" s="15">
        <v>1</v>
      </c>
      <c r="K50" s="15" t="s">
        <v>28</v>
      </c>
      <c r="L50" s="16" t="s">
        <v>120</v>
      </c>
      <c r="M50" s="15">
        <v>20</v>
      </c>
      <c r="N50" s="15" t="s">
        <v>21</v>
      </c>
      <c r="O50" s="16" t="s">
        <v>44</v>
      </c>
      <c r="P50" s="40"/>
      <c r="Q50" s="40"/>
    </row>
    <row r="51" spans="1:17" ht="28.5" x14ac:dyDescent="0.2">
      <c r="A51" s="15">
        <v>48</v>
      </c>
      <c r="B51" s="15" t="s">
        <v>23</v>
      </c>
      <c r="C51" s="15">
        <v>69</v>
      </c>
      <c r="D51" s="15">
        <v>26</v>
      </c>
      <c r="E51" s="35">
        <v>5.4</v>
      </c>
      <c r="F51" s="15">
        <v>12</v>
      </c>
      <c r="G51" s="15">
        <v>1</v>
      </c>
      <c r="H51" s="15">
        <v>3</v>
      </c>
      <c r="I51" s="15">
        <v>0.5</v>
      </c>
      <c r="J51" s="15">
        <v>1</v>
      </c>
      <c r="K51" s="15" t="s">
        <v>28</v>
      </c>
      <c r="L51" s="16" t="s">
        <v>121</v>
      </c>
      <c r="M51" s="15">
        <v>18</v>
      </c>
      <c r="N51" s="15" t="s">
        <v>21</v>
      </c>
      <c r="O51" s="16" t="s">
        <v>44</v>
      </c>
      <c r="P51" s="40"/>
      <c r="Q51" s="40"/>
    </row>
    <row r="52" spans="1:17" x14ac:dyDescent="0.2">
      <c r="E52" s="34"/>
    </row>
    <row r="53" spans="1:17" ht="15" x14ac:dyDescent="0.25">
      <c r="A53" s="8" t="s">
        <v>96</v>
      </c>
      <c r="D53" s="9" t="s">
        <v>100</v>
      </c>
      <c r="F53" s="34" t="s">
        <v>97</v>
      </c>
      <c r="H53" s="9" t="s">
        <v>98</v>
      </c>
      <c r="L53" s="32" t="s">
        <v>99</v>
      </c>
      <c r="M53" s="9" t="s">
        <v>101</v>
      </c>
    </row>
    <row r="54" spans="1:17" ht="15" x14ac:dyDescent="0.25">
      <c r="A54" s="8" t="s">
        <v>102</v>
      </c>
      <c r="D54" s="9" t="s">
        <v>103</v>
      </c>
    </row>
  </sheetData>
  <autoFilter ref="O1:O54" xr:uid="{C42436EB-E392-4DFF-B972-09F410B9CBF7}"/>
  <mergeCells count="7">
    <mergeCell ref="O2:Q2"/>
    <mergeCell ref="I2:L2"/>
    <mergeCell ref="P49:P51"/>
    <mergeCell ref="Q49:Q51"/>
    <mergeCell ref="Q42:Q43"/>
    <mergeCell ref="P8:P11"/>
    <mergeCell ref="Q8:Q11"/>
  </mergeCells>
  <printOptions horizontalCentered="1" verticalCentered="1" gridLines="1"/>
  <pageMargins left="0.62992125984251968" right="0.62992125984251968" top="0.35433070866141736" bottom="0.55118110236220474" header="0.31496062992125984" footer="0.31496062992125984"/>
  <pageSetup paperSize="9" scale="54" orientation="landscape" horizontalDpi="0" verticalDpi="0" r:id="rId1"/>
  <headerFooter>
    <oddFooter>&amp;L&amp;F / &amp;A / &amp;D&amp;RUM Services GmbH / +41 78 891 08 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718AE-D25C-4EB3-B9ED-9E709B83E636}">
  <sheetPr>
    <pageSetUpPr fitToPage="1"/>
  </sheetPr>
  <dimension ref="A1:O14"/>
  <sheetViews>
    <sheetView workbookViewId="0">
      <selection activeCell="F28" sqref="F28"/>
    </sheetView>
  </sheetViews>
  <sheetFormatPr baseColWidth="10" defaultRowHeight="14.25" x14ac:dyDescent="0.2"/>
  <cols>
    <col min="1" max="4" width="7.7109375" style="3" customWidth="1"/>
    <col min="5" max="8" width="11.42578125" style="3"/>
    <col min="9" max="11" width="6.7109375" style="3" customWidth="1"/>
    <col min="12" max="12" width="32.7109375" style="9" bestFit="1" customWidth="1"/>
    <col min="13" max="13" width="6.7109375" style="3" customWidth="1"/>
    <col min="14" max="14" width="19" style="6" bestFit="1" customWidth="1"/>
    <col min="15" max="15" width="27.5703125" style="3" bestFit="1" customWidth="1"/>
    <col min="16" max="16384" width="11.42578125" style="3"/>
  </cols>
  <sheetData>
    <row r="1" spans="1:15" s="1" customFormat="1" ht="18" x14ac:dyDescent="0.25">
      <c r="A1" s="1" t="s">
        <v>0</v>
      </c>
      <c r="L1" s="7"/>
      <c r="N1" s="4"/>
    </row>
    <row r="2" spans="1:15" s="2" customFormat="1" ht="15" x14ac:dyDescent="0.25">
      <c r="A2" s="2" t="s">
        <v>16</v>
      </c>
      <c r="B2" s="2" t="s">
        <v>18</v>
      </c>
      <c r="C2" s="2" t="s">
        <v>1</v>
      </c>
      <c r="D2" s="2" t="s">
        <v>2</v>
      </c>
      <c r="E2" s="2" t="s">
        <v>37</v>
      </c>
      <c r="F2" s="2" t="s">
        <v>3</v>
      </c>
      <c r="G2" s="2" t="s">
        <v>4</v>
      </c>
      <c r="H2" s="2" t="s">
        <v>5</v>
      </c>
      <c r="I2" s="28" t="s">
        <v>6</v>
      </c>
      <c r="J2" s="28"/>
      <c r="K2" s="28"/>
      <c r="L2" s="28"/>
      <c r="M2" s="2" t="s">
        <v>9</v>
      </c>
      <c r="N2" s="5"/>
      <c r="O2" s="8" t="s">
        <v>69</v>
      </c>
    </row>
    <row r="3" spans="1:15" ht="15" x14ac:dyDescent="0.25">
      <c r="A3" s="22" t="s">
        <v>17</v>
      </c>
      <c r="B3" s="22"/>
      <c r="C3" s="22" t="s">
        <v>13</v>
      </c>
      <c r="D3" s="22" t="s">
        <v>14</v>
      </c>
      <c r="E3" s="22" t="s">
        <v>36</v>
      </c>
      <c r="F3" s="22" t="s">
        <v>14</v>
      </c>
      <c r="G3" s="22" t="s">
        <v>15</v>
      </c>
      <c r="H3" s="22" t="s">
        <v>14</v>
      </c>
      <c r="I3" s="2" t="s">
        <v>41</v>
      </c>
      <c r="J3" s="2" t="s">
        <v>7</v>
      </c>
      <c r="K3" s="2" t="s">
        <v>19</v>
      </c>
      <c r="L3" s="8" t="s">
        <v>8</v>
      </c>
      <c r="M3" s="2" t="s">
        <v>7</v>
      </c>
      <c r="N3" s="5" t="s">
        <v>8</v>
      </c>
      <c r="O3" s="2" t="s">
        <v>10</v>
      </c>
    </row>
    <row r="4" spans="1:15" x14ac:dyDescent="0.2">
      <c r="A4" s="18">
        <v>1</v>
      </c>
      <c r="B4" s="18" t="s">
        <v>23</v>
      </c>
      <c r="C4" s="18">
        <v>135</v>
      </c>
      <c r="D4" s="18">
        <v>34</v>
      </c>
      <c r="E4" s="19">
        <v>18.899999999999999</v>
      </c>
      <c r="F4" s="18">
        <v>21</v>
      </c>
      <c r="G4" s="18">
        <v>2</v>
      </c>
      <c r="H4" s="18">
        <v>15</v>
      </c>
      <c r="I4" s="18">
        <v>2</v>
      </c>
      <c r="J4" s="18">
        <v>3</v>
      </c>
      <c r="K4" s="18" t="s">
        <v>20</v>
      </c>
      <c r="L4" s="21" t="s">
        <v>22</v>
      </c>
      <c r="M4" s="18">
        <v>18</v>
      </c>
      <c r="N4" s="20" t="s">
        <v>21</v>
      </c>
      <c r="O4" s="18" t="s">
        <v>40</v>
      </c>
    </row>
    <row r="5" spans="1:15" x14ac:dyDescent="0.2">
      <c r="A5" s="3">
        <v>2</v>
      </c>
      <c r="B5" s="3" t="s">
        <v>24</v>
      </c>
      <c r="C5" s="3">
        <v>65</v>
      </c>
      <c r="D5" s="3">
        <v>34</v>
      </c>
      <c r="E5" s="12">
        <v>4.8</v>
      </c>
      <c r="F5" s="3">
        <v>13</v>
      </c>
      <c r="G5" s="3">
        <v>2</v>
      </c>
      <c r="H5" s="3">
        <v>15</v>
      </c>
      <c r="I5" s="3">
        <v>4</v>
      </c>
      <c r="J5" s="3">
        <v>1</v>
      </c>
      <c r="K5" s="3" t="s">
        <v>25</v>
      </c>
      <c r="L5" s="9" t="s">
        <v>26</v>
      </c>
      <c r="M5" s="3">
        <v>6</v>
      </c>
      <c r="N5" s="6" t="s">
        <v>53</v>
      </c>
      <c r="O5" s="3" t="s">
        <v>27</v>
      </c>
    </row>
    <row r="6" spans="1:15" x14ac:dyDescent="0.2">
      <c r="A6" s="18">
        <v>3</v>
      </c>
      <c r="B6" s="18" t="s">
        <v>23</v>
      </c>
      <c r="C6" s="18">
        <v>111</v>
      </c>
      <c r="D6" s="18">
        <v>30</v>
      </c>
      <c r="E6" s="19">
        <v>13.2</v>
      </c>
      <c r="F6" s="18">
        <v>20</v>
      </c>
      <c r="G6" s="18">
        <v>2</v>
      </c>
      <c r="H6" s="18">
        <v>17</v>
      </c>
      <c r="I6" s="18">
        <v>2</v>
      </c>
      <c r="J6" s="18">
        <v>3</v>
      </c>
      <c r="K6" s="18" t="s">
        <v>20</v>
      </c>
      <c r="L6" s="21" t="s">
        <v>38</v>
      </c>
      <c r="M6" s="18">
        <v>23</v>
      </c>
      <c r="N6" s="20" t="s">
        <v>39</v>
      </c>
      <c r="O6" s="18" t="s">
        <v>40</v>
      </c>
    </row>
    <row r="7" spans="1:15" x14ac:dyDescent="0.2">
      <c r="A7" s="13">
        <v>4</v>
      </c>
      <c r="B7" s="13" t="s">
        <v>24</v>
      </c>
      <c r="C7" s="13">
        <v>22</v>
      </c>
      <c r="D7" s="13">
        <v>15</v>
      </c>
      <c r="E7" s="14">
        <v>0.4</v>
      </c>
      <c r="F7" s="13">
        <v>6</v>
      </c>
      <c r="G7" s="13">
        <v>1</v>
      </c>
      <c r="H7" s="13">
        <v>10</v>
      </c>
      <c r="I7" s="13">
        <v>0.5</v>
      </c>
      <c r="J7" s="13">
        <v>1</v>
      </c>
      <c r="K7" s="13" t="s">
        <v>28</v>
      </c>
      <c r="L7" s="15" t="s">
        <v>42</v>
      </c>
      <c r="M7" s="13">
        <v>4</v>
      </c>
      <c r="N7" s="16" t="s">
        <v>53</v>
      </c>
      <c r="O7" s="13" t="s">
        <v>44</v>
      </c>
    </row>
    <row r="8" spans="1:15" x14ac:dyDescent="0.2">
      <c r="A8" s="13">
        <v>5</v>
      </c>
      <c r="B8" s="13" t="s">
        <v>23</v>
      </c>
      <c r="C8" s="13">
        <v>62</v>
      </c>
      <c r="D8" s="13">
        <v>30</v>
      </c>
      <c r="E8" s="14">
        <v>4.2</v>
      </c>
      <c r="F8" s="13">
        <v>7</v>
      </c>
      <c r="G8" s="13">
        <v>1</v>
      </c>
      <c r="H8" s="13">
        <v>11</v>
      </c>
      <c r="I8" s="13">
        <v>0.5</v>
      </c>
      <c r="J8" s="13">
        <v>1</v>
      </c>
      <c r="K8" s="13" t="s">
        <v>28</v>
      </c>
      <c r="L8" s="15" t="s">
        <v>45</v>
      </c>
      <c r="M8" s="13">
        <v>19</v>
      </c>
      <c r="N8" s="16" t="s">
        <v>21</v>
      </c>
      <c r="O8" s="13" t="s">
        <v>44</v>
      </c>
    </row>
    <row r="9" spans="1:15" x14ac:dyDescent="0.2">
      <c r="A9" s="13">
        <v>6</v>
      </c>
      <c r="B9" s="13" t="s">
        <v>23</v>
      </c>
      <c r="C9" s="13">
        <v>87</v>
      </c>
      <c r="D9" s="13">
        <v>27</v>
      </c>
      <c r="E9" s="14">
        <v>8.1999999999999993</v>
      </c>
      <c r="F9" s="13">
        <v>14</v>
      </c>
      <c r="G9" s="13">
        <v>1</v>
      </c>
      <c r="H9" s="13">
        <v>5</v>
      </c>
      <c r="I9" s="13">
        <v>1</v>
      </c>
      <c r="J9" s="13">
        <v>1</v>
      </c>
      <c r="K9" s="13" t="s">
        <v>28</v>
      </c>
      <c r="L9" s="15" t="s">
        <v>46</v>
      </c>
      <c r="M9" s="13">
        <v>19</v>
      </c>
      <c r="N9" s="16" t="s">
        <v>21</v>
      </c>
      <c r="O9" s="13" t="s">
        <v>44</v>
      </c>
    </row>
    <row r="10" spans="1:15" x14ac:dyDescent="0.2">
      <c r="A10" s="13">
        <v>7</v>
      </c>
      <c r="B10" s="13" t="s">
        <v>23</v>
      </c>
      <c r="C10" s="13">
        <v>61</v>
      </c>
      <c r="D10" s="13">
        <v>32</v>
      </c>
      <c r="E10" s="14">
        <v>4.2</v>
      </c>
      <c r="F10" s="13">
        <v>8</v>
      </c>
      <c r="G10" s="13">
        <v>1</v>
      </c>
      <c r="H10" s="13">
        <v>1</v>
      </c>
      <c r="I10" s="13">
        <v>0.5</v>
      </c>
      <c r="J10" s="13">
        <v>1</v>
      </c>
      <c r="K10" s="13" t="s">
        <v>28</v>
      </c>
      <c r="L10" s="15" t="s">
        <v>47</v>
      </c>
      <c r="M10" s="13">
        <v>14</v>
      </c>
      <c r="N10" s="16" t="s">
        <v>48</v>
      </c>
      <c r="O10" s="13" t="s">
        <v>44</v>
      </c>
    </row>
    <row r="11" spans="1:15" x14ac:dyDescent="0.2">
      <c r="A11" s="13">
        <v>8</v>
      </c>
      <c r="B11" s="13" t="s">
        <v>23</v>
      </c>
      <c r="C11" s="13">
        <v>71</v>
      </c>
      <c r="D11" s="13">
        <v>35</v>
      </c>
      <c r="E11" s="14">
        <v>5.4</v>
      </c>
      <c r="F11" s="13">
        <v>10</v>
      </c>
      <c r="G11" s="13">
        <v>1</v>
      </c>
      <c r="H11" s="13">
        <v>6</v>
      </c>
      <c r="I11" s="13">
        <v>1</v>
      </c>
      <c r="J11" s="13">
        <v>1</v>
      </c>
      <c r="K11" s="13" t="s">
        <v>28</v>
      </c>
      <c r="L11" s="15" t="s">
        <v>49</v>
      </c>
      <c r="M11" s="13">
        <v>14</v>
      </c>
      <c r="N11" s="16" t="s">
        <v>48</v>
      </c>
      <c r="O11" s="13" t="s">
        <v>44</v>
      </c>
    </row>
    <row r="12" spans="1:15" x14ac:dyDescent="0.2">
      <c r="L12" s="6"/>
    </row>
    <row r="13" spans="1:15" ht="15" x14ac:dyDescent="0.25">
      <c r="A13" s="2" t="s">
        <v>96</v>
      </c>
      <c r="D13" s="3" t="s">
        <v>100</v>
      </c>
      <c r="F13" s="12" t="s">
        <v>97</v>
      </c>
      <c r="H13" s="3" t="s">
        <v>98</v>
      </c>
      <c r="L13" s="23" t="s">
        <v>99</v>
      </c>
      <c r="M13" s="3" t="s">
        <v>116</v>
      </c>
    </row>
    <row r="14" spans="1:15" ht="15" x14ac:dyDescent="0.25">
      <c r="A14" s="2" t="s">
        <v>102</v>
      </c>
      <c r="D14" s="3" t="s">
        <v>103</v>
      </c>
      <c r="M14" s="3" t="s">
        <v>117</v>
      </c>
    </row>
  </sheetData>
  <mergeCells count="1">
    <mergeCell ref="I2:L2"/>
  </mergeCells>
  <printOptions gridLines="1"/>
  <pageMargins left="0.23622047244094491" right="0.23622047244094491" top="0.74803149606299213" bottom="0.74803149606299213" header="0.31496062992125984" footer="0.31496062992125984"/>
  <pageSetup paperSize="9" scale="7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CF430-A17D-4239-AD13-0A4E7A232C65}">
  <sheetPr>
    <pageSetUpPr fitToPage="1"/>
  </sheetPr>
  <dimension ref="A1:L3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35" sqref="G35"/>
    </sheetView>
  </sheetViews>
  <sheetFormatPr baseColWidth="10" defaultRowHeight="15" x14ac:dyDescent="0.25"/>
  <cols>
    <col min="5" max="9" width="12" bestFit="1" customWidth="1"/>
    <col min="10" max="10" width="14.42578125" bestFit="1" customWidth="1"/>
    <col min="11" max="11" width="18.85546875" bestFit="1" customWidth="1"/>
    <col min="12" max="12" width="15.42578125" bestFit="1" customWidth="1"/>
  </cols>
  <sheetData>
    <row r="1" spans="1:12" s="25" customFormat="1" x14ac:dyDescent="0.25">
      <c r="B1" s="30" t="s">
        <v>104</v>
      </c>
      <c r="C1" s="30"/>
      <c r="D1" s="30"/>
      <c r="E1" s="30" t="s">
        <v>105</v>
      </c>
      <c r="F1" s="30"/>
      <c r="G1" s="30"/>
      <c r="H1" s="30"/>
      <c r="I1" s="30"/>
      <c r="J1" s="30"/>
      <c r="K1" s="30"/>
    </row>
    <row r="2" spans="1:12" x14ac:dyDescent="0.25">
      <c r="B2" s="29" t="s">
        <v>32</v>
      </c>
      <c r="C2" s="29"/>
      <c r="D2" t="s">
        <v>31</v>
      </c>
      <c r="E2" t="s">
        <v>108</v>
      </c>
      <c r="F2" t="s">
        <v>109</v>
      </c>
      <c r="G2" t="s">
        <v>110</v>
      </c>
      <c r="H2" t="s">
        <v>111</v>
      </c>
      <c r="I2" t="s">
        <v>107</v>
      </c>
      <c r="J2" t="s">
        <v>113</v>
      </c>
      <c r="K2" t="s">
        <v>114</v>
      </c>
      <c r="L2" t="s">
        <v>115</v>
      </c>
    </row>
    <row r="3" spans="1:12" x14ac:dyDescent="0.25">
      <c r="A3" t="s">
        <v>30</v>
      </c>
      <c r="B3" t="s">
        <v>33</v>
      </c>
      <c r="C3" t="s">
        <v>34</v>
      </c>
      <c r="D3" t="s">
        <v>36</v>
      </c>
      <c r="E3" t="s">
        <v>112</v>
      </c>
      <c r="F3" t="s">
        <v>112</v>
      </c>
      <c r="G3" t="s">
        <v>112</v>
      </c>
      <c r="H3" t="s">
        <v>112</v>
      </c>
      <c r="I3" t="s">
        <v>112</v>
      </c>
      <c r="J3" t="s">
        <v>112</v>
      </c>
      <c r="K3" t="s">
        <v>112</v>
      </c>
      <c r="L3" t="s">
        <v>36</v>
      </c>
    </row>
    <row r="4" spans="1:12" x14ac:dyDescent="0.25">
      <c r="A4">
        <v>1</v>
      </c>
      <c r="B4">
        <v>16</v>
      </c>
      <c r="C4">
        <v>19</v>
      </c>
      <c r="D4" s="10">
        <v>0.25</v>
      </c>
      <c r="E4">
        <v>1</v>
      </c>
      <c r="F4">
        <v>3</v>
      </c>
      <c r="G4">
        <v>2</v>
      </c>
      <c r="I4">
        <f>SUM(E4:H4)</f>
        <v>6</v>
      </c>
      <c r="K4">
        <f>I4-J4</f>
        <v>6</v>
      </c>
      <c r="L4" s="10">
        <f>K4*D4</f>
        <v>1.5</v>
      </c>
    </row>
    <row r="5" spans="1:12" x14ac:dyDescent="0.25">
      <c r="A5">
        <v>2</v>
      </c>
      <c r="B5">
        <v>20</v>
      </c>
      <c r="C5">
        <v>23</v>
      </c>
      <c r="D5" s="10">
        <v>0.4</v>
      </c>
      <c r="F5">
        <v>5</v>
      </c>
      <c r="G5">
        <v>2</v>
      </c>
      <c r="H5">
        <v>2</v>
      </c>
      <c r="I5">
        <f t="shared" ref="I5:I33" si="0">SUM(E5:H5)</f>
        <v>9</v>
      </c>
      <c r="J5">
        <v>1</v>
      </c>
      <c r="K5">
        <f t="shared" ref="K5:K33" si="1">I5-J5</f>
        <v>8</v>
      </c>
      <c r="L5" s="10">
        <f t="shared" ref="L5:L33" si="2">K5*D5</f>
        <v>3.2</v>
      </c>
    </row>
    <row r="6" spans="1:12" x14ac:dyDescent="0.25">
      <c r="A6">
        <v>3</v>
      </c>
      <c r="B6">
        <v>24</v>
      </c>
      <c r="C6">
        <v>27</v>
      </c>
      <c r="D6" s="10">
        <v>0.6</v>
      </c>
      <c r="F6">
        <v>2</v>
      </c>
      <c r="G6">
        <v>2</v>
      </c>
      <c r="H6">
        <v>1</v>
      </c>
      <c r="I6">
        <f t="shared" si="0"/>
        <v>5</v>
      </c>
      <c r="J6">
        <v>2</v>
      </c>
      <c r="K6">
        <f t="shared" si="1"/>
        <v>3</v>
      </c>
      <c r="L6" s="10">
        <f t="shared" si="2"/>
        <v>1.7999999999999998</v>
      </c>
    </row>
    <row r="7" spans="1:12" x14ac:dyDescent="0.25">
      <c r="A7">
        <v>4</v>
      </c>
      <c r="B7">
        <v>28</v>
      </c>
      <c r="C7">
        <v>31</v>
      </c>
      <c r="D7" s="10">
        <v>0.85</v>
      </c>
      <c r="F7">
        <v>1</v>
      </c>
      <c r="G7">
        <v>2</v>
      </c>
      <c r="I7">
        <f t="shared" si="0"/>
        <v>3</v>
      </c>
      <c r="J7">
        <v>3</v>
      </c>
      <c r="K7">
        <f t="shared" si="1"/>
        <v>0</v>
      </c>
      <c r="L7" s="10">
        <f t="shared" si="2"/>
        <v>0</v>
      </c>
    </row>
    <row r="8" spans="1:12" x14ac:dyDescent="0.25">
      <c r="A8">
        <v>5</v>
      </c>
      <c r="B8">
        <v>32</v>
      </c>
      <c r="C8">
        <v>35</v>
      </c>
      <c r="D8" s="10">
        <v>1.1499999999999999</v>
      </c>
      <c r="F8">
        <v>6</v>
      </c>
      <c r="G8">
        <v>2</v>
      </c>
      <c r="H8">
        <v>1</v>
      </c>
      <c r="I8">
        <f t="shared" si="0"/>
        <v>9</v>
      </c>
      <c r="J8">
        <v>2</v>
      </c>
      <c r="K8">
        <f t="shared" si="1"/>
        <v>7</v>
      </c>
      <c r="L8" s="10">
        <f t="shared" si="2"/>
        <v>8.0499999999999989</v>
      </c>
    </row>
    <row r="9" spans="1:12" x14ac:dyDescent="0.25">
      <c r="A9">
        <v>6</v>
      </c>
      <c r="B9">
        <v>36</v>
      </c>
      <c r="C9">
        <v>39</v>
      </c>
      <c r="D9" s="10">
        <v>1.45</v>
      </c>
      <c r="F9">
        <v>1</v>
      </c>
      <c r="G9">
        <v>2</v>
      </c>
      <c r="H9">
        <v>2</v>
      </c>
      <c r="I9">
        <f t="shared" si="0"/>
        <v>5</v>
      </c>
      <c r="J9">
        <v>2</v>
      </c>
      <c r="K9">
        <f t="shared" si="1"/>
        <v>3</v>
      </c>
      <c r="L9" s="10">
        <f t="shared" si="2"/>
        <v>4.3499999999999996</v>
      </c>
    </row>
    <row r="10" spans="1:12" x14ac:dyDescent="0.25">
      <c r="A10">
        <v>7</v>
      </c>
      <c r="B10">
        <v>40</v>
      </c>
      <c r="C10">
        <v>43</v>
      </c>
      <c r="D10" s="10">
        <v>1.8</v>
      </c>
      <c r="F10">
        <v>3</v>
      </c>
      <c r="G10">
        <v>1</v>
      </c>
      <c r="H10">
        <v>1</v>
      </c>
      <c r="I10">
        <f t="shared" si="0"/>
        <v>5</v>
      </c>
      <c r="J10">
        <v>2</v>
      </c>
      <c r="K10">
        <f t="shared" si="1"/>
        <v>3</v>
      </c>
      <c r="L10" s="10">
        <f t="shared" si="2"/>
        <v>5.4</v>
      </c>
    </row>
    <row r="11" spans="1:12" x14ac:dyDescent="0.25">
      <c r="A11">
        <v>8</v>
      </c>
      <c r="B11">
        <v>44</v>
      </c>
      <c r="C11">
        <v>47</v>
      </c>
      <c r="D11" s="10">
        <v>2.2000000000000002</v>
      </c>
      <c r="E11">
        <v>1</v>
      </c>
      <c r="F11">
        <v>1</v>
      </c>
      <c r="G11">
        <v>2</v>
      </c>
      <c r="I11">
        <f t="shared" si="0"/>
        <v>4</v>
      </c>
      <c r="J11">
        <v>1</v>
      </c>
      <c r="K11">
        <f t="shared" si="1"/>
        <v>3</v>
      </c>
      <c r="L11" s="10">
        <f t="shared" si="2"/>
        <v>6.6000000000000005</v>
      </c>
    </row>
    <row r="12" spans="1:12" x14ac:dyDescent="0.25">
      <c r="A12">
        <v>9</v>
      </c>
      <c r="B12">
        <v>48</v>
      </c>
      <c r="C12">
        <v>51</v>
      </c>
      <c r="D12" s="10">
        <v>2.7</v>
      </c>
      <c r="E12">
        <v>3</v>
      </c>
      <c r="F12">
        <v>1</v>
      </c>
      <c r="G12">
        <v>1</v>
      </c>
      <c r="I12">
        <f t="shared" si="0"/>
        <v>5</v>
      </c>
      <c r="J12">
        <v>1</v>
      </c>
      <c r="K12">
        <f t="shared" si="1"/>
        <v>4</v>
      </c>
      <c r="L12" s="10">
        <f t="shared" si="2"/>
        <v>10.8</v>
      </c>
    </row>
    <row r="13" spans="1:12" x14ac:dyDescent="0.25">
      <c r="A13">
        <v>10</v>
      </c>
      <c r="B13">
        <v>52</v>
      </c>
      <c r="C13">
        <v>55</v>
      </c>
      <c r="D13" s="10">
        <v>3.2</v>
      </c>
      <c r="E13">
        <v>3</v>
      </c>
      <c r="G13">
        <v>0</v>
      </c>
      <c r="I13">
        <f t="shared" si="0"/>
        <v>3</v>
      </c>
      <c r="J13">
        <v>0</v>
      </c>
      <c r="K13">
        <f t="shared" si="1"/>
        <v>3</v>
      </c>
      <c r="L13" s="10">
        <f t="shared" si="2"/>
        <v>9.6000000000000014</v>
      </c>
    </row>
    <row r="14" spans="1:12" x14ac:dyDescent="0.25">
      <c r="A14">
        <v>11</v>
      </c>
      <c r="B14">
        <v>56</v>
      </c>
      <c r="C14">
        <v>59</v>
      </c>
      <c r="D14" s="10">
        <v>3.7</v>
      </c>
      <c r="E14">
        <v>4</v>
      </c>
      <c r="G14">
        <v>2</v>
      </c>
      <c r="I14">
        <f t="shared" si="0"/>
        <v>6</v>
      </c>
      <c r="J14">
        <v>4</v>
      </c>
      <c r="K14">
        <f t="shared" si="1"/>
        <v>2</v>
      </c>
      <c r="L14" s="10">
        <f t="shared" si="2"/>
        <v>7.4</v>
      </c>
    </row>
    <row r="15" spans="1:12" x14ac:dyDescent="0.25">
      <c r="A15">
        <v>12</v>
      </c>
      <c r="B15">
        <v>60</v>
      </c>
      <c r="C15">
        <v>63</v>
      </c>
      <c r="D15" s="10">
        <v>4.2</v>
      </c>
      <c r="E15">
        <v>3</v>
      </c>
      <c r="G15">
        <v>1</v>
      </c>
      <c r="I15">
        <f t="shared" si="0"/>
        <v>4</v>
      </c>
      <c r="J15">
        <v>3</v>
      </c>
      <c r="K15">
        <f t="shared" si="1"/>
        <v>1</v>
      </c>
      <c r="L15" s="10">
        <f t="shared" si="2"/>
        <v>4.2</v>
      </c>
    </row>
    <row r="16" spans="1:12" x14ac:dyDescent="0.25">
      <c r="A16">
        <v>13</v>
      </c>
      <c r="B16">
        <v>64</v>
      </c>
      <c r="C16">
        <v>67</v>
      </c>
      <c r="D16" s="10">
        <v>4.8</v>
      </c>
      <c r="E16">
        <v>7</v>
      </c>
      <c r="G16">
        <v>1</v>
      </c>
      <c r="I16">
        <f t="shared" si="0"/>
        <v>8</v>
      </c>
      <c r="J16">
        <v>2</v>
      </c>
      <c r="K16">
        <f t="shared" si="1"/>
        <v>6</v>
      </c>
      <c r="L16" s="10">
        <f t="shared" si="2"/>
        <v>28.799999999999997</v>
      </c>
    </row>
    <row r="17" spans="1:12" x14ac:dyDescent="0.25">
      <c r="A17">
        <v>14</v>
      </c>
      <c r="B17">
        <v>68</v>
      </c>
      <c r="C17">
        <v>71</v>
      </c>
      <c r="D17" s="10">
        <v>5.4</v>
      </c>
      <c r="E17">
        <v>3</v>
      </c>
      <c r="G17">
        <v>1</v>
      </c>
      <c r="I17">
        <f t="shared" si="0"/>
        <v>4</v>
      </c>
      <c r="J17">
        <v>2</v>
      </c>
      <c r="K17">
        <f t="shared" si="1"/>
        <v>2</v>
      </c>
      <c r="L17" s="10">
        <f t="shared" si="2"/>
        <v>10.8</v>
      </c>
    </row>
    <row r="18" spans="1:12" x14ac:dyDescent="0.25">
      <c r="A18">
        <v>15</v>
      </c>
      <c r="B18">
        <v>72</v>
      </c>
      <c r="C18">
        <v>75</v>
      </c>
      <c r="D18" s="10">
        <v>6</v>
      </c>
      <c r="E18">
        <v>3</v>
      </c>
      <c r="G18">
        <v>1</v>
      </c>
      <c r="I18">
        <f t="shared" si="0"/>
        <v>4</v>
      </c>
      <c r="J18">
        <v>4</v>
      </c>
      <c r="K18">
        <f t="shared" si="1"/>
        <v>0</v>
      </c>
      <c r="L18" s="10">
        <f t="shared" si="2"/>
        <v>0</v>
      </c>
    </row>
    <row r="19" spans="1:12" x14ac:dyDescent="0.25">
      <c r="A19">
        <v>16</v>
      </c>
      <c r="B19">
        <v>76</v>
      </c>
      <c r="C19">
        <v>79</v>
      </c>
      <c r="D19" s="10">
        <v>6.6</v>
      </c>
      <c r="E19">
        <v>1</v>
      </c>
      <c r="G19">
        <v>1</v>
      </c>
      <c r="I19">
        <f t="shared" si="0"/>
        <v>2</v>
      </c>
      <c r="J19">
        <v>2</v>
      </c>
      <c r="K19">
        <f t="shared" si="1"/>
        <v>0</v>
      </c>
      <c r="L19" s="10">
        <f t="shared" si="2"/>
        <v>0</v>
      </c>
    </row>
    <row r="20" spans="1:12" x14ac:dyDescent="0.25">
      <c r="A20">
        <v>17</v>
      </c>
      <c r="B20">
        <v>80</v>
      </c>
      <c r="C20">
        <v>83</v>
      </c>
      <c r="D20" s="10">
        <v>7.4</v>
      </c>
      <c r="E20">
        <v>3</v>
      </c>
      <c r="G20">
        <v>1</v>
      </c>
      <c r="I20">
        <f t="shared" si="0"/>
        <v>4</v>
      </c>
      <c r="J20">
        <v>1</v>
      </c>
      <c r="K20">
        <f t="shared" si="1"/>
        <v>3</v>
      </c>
      <c r="L20" s="10">
        <f t="shared" si="2"/>
        <v>22.200000000000003</v>
      </c>
    </row>
    <row r="21" spans="1:12" x14ac:dyDescent="0.25">
      <c r="A21">
        <v>18</v>
      </c>
      <c r="B21">
        <v>84</v>
      </c>
      <c r="C21">
        <v>87</v>
      </c>
      <c r="D21" s="10">
        <v>8.1999999999999993</v>
      </c>
      <c r="E21">
        <v>1</v>
      </c>
      <c r="G21">
        <v>1</v>
      </c>
      <c r="I21">
        <f t="shared" si="0"/>
        <v>2</v>
      </c>
      <c r="J21">
        <v>5</v>
      </c>
      <c r="K21">
        <f t="shared" si="1"/>
        <v>-3</v>
      </c>
      <c r="L21" s="10">
        <f t="shared" si="2"/>
        <v>-24.599999999999998</v>
      </c>
    </row>
    <row r="22" spans="1:12" x14ac:dyDescent="0.25">
      <c r="A22">
        <v>19</v>
      </c>
      <c r="B22">
        <v>88</v>
      </c>
      <c r="C22">
        <v>91</v>
      </c>
      <c r="D22" s="10">
        <v>9</v>
      </c>
      <c r="E22">
        <v>2</v>
      </c>
      <c r="G22">
        <v>1</v>
      </c>
      <c r="I22">
        <f t="shared" si="0"/>
        <v>3</v>
      </c>
      <c r="J22">
        <v>2</v>
      </c>
      <c r="K22">
        <f t="shared" si="1"/>
        <v>1</v>
      </c>
      <c r="L22" s="10">
        <f t="shared" si="2"/>
        <v>9</v>
      </c>
    </row>
    <row r="23" spans="1:12" x14ac:dyDescent="0.25">
      <c r="A23">
        <v>20</v>
      </c>
      <c r="B23">
        <v>92</v>
      </c>
      <c r="C23">
        <v>95</v>
      </c>
      <c r="D23" s="10">
        <v>9.8000000000000007</v>
      </c>
      <c r="E23">
        <v>1</v>
      </c>
      <c r="G23">
        <v>1</v>
      </c>
      <c r="I23">
        <f t="shared" si="0"/>
        <v>2</v>
      </c>
      <c r="J23">
        <v>1</v>
      </c>
      <c r="K23">
        <f t="shared" si="1"/>
        <v>1</v>
      </c>
      <c r="L23" s="10">
        <f t="shared" si="2"/>
        <v>9.8000000000000007</v>
      </c>
    </row>
    <row r="24" spans="1:12" x14ac:dyDescent="0.25">
      <c r="A24">
        <v>21</v>
      </c>
      <c r="B24">
        <v>96</v>
      </c>
      <c r="C24">
        <v>99</v>
      </c>
      <c r="D24" s="11">
        <v>10.6</v>
      </c>
      <c r="I24">
        <f t="shared" si="0"/>
        <v>0</v>
      </c>
      <c r="J24">
        <v>0</v>
      </c>
      <c r="K24">
        <f t="shared" si="1"/>
        <v>0</v>
      </c>
      <c r="L24" s="10">
        <f t="shared" si="2"/>
        <v>0</v>
      </c>
    </row>
    <row r="25" spans="1:12" x14ac:dyDescent="0.25">
      <c r="A25">
        <v>22</v>
      </c>
      <c r="B25">
        <v>100</v>
      </c>
      <c r="C25">
        <v>103</v>
      </c>
      <c r="D25" s="11">
        <v>11.4</v>
      </c>
      <c r="E25">
        <v>3</v>
      </c>
      <c r="I25">
        <f t="shared" si="0"/>
        <v>3</v>
      </c>
      <c r="J25">
        <v>2</v>
      </c>
      <c r="K25">
        <f t="shared" si="1"/>
        <v>1</v>
      </c>
      <c r="L25" s="10">
        <f t="shared" si="2"/>
        <v>11.4</v>
      </c>
    </row>
    <row r="26" spans="1:12" x14ac:dyDescent="0.25">
      <c r="A26">
        <v>23</v>
      </c>
      <c r="B26">
        <v>104</v>
      </c>
      <c r="C26">
        <v>107</v>
      </c>
      <c r="D26" s="11">
        <v>12.3</v>
      </c>
      <c r="I26">
        <f t="shared" si="0"/>
        <v>0</v>
      </c>
      <c r="J26">
        <v>0</v>
      </c>
      <c r="K26">
        <f t="shared" si="1"/>
        <v>0</v>
      </c>
      <c r="L26" s="10">
        <f t="shared" si="2"/>
        <v>0</v>
      </c>
    </row>
    <row r="27" spans="1:12" x14ac:dyDescent="0.25">
      <c r="A27">
        <v>24</v>
      </c>
      <c r="B27">
        <v>108</v>
      </c>
      <c r="C27">
        <v>111</v>
      </c>
      <c r="D27" s="11">
        <v>13.2</v>
      </c>
      <c r="I27">
        <f t="shared" si="0"/>
        <v>0</v>
      </c>
      <c r="J27">
        <v>2</v>
      </c>
      <c r="K27">
        <f t="shared" si="1"/>
        <v>-2</v>
      </c>
      <c r="L27" s="10">
        <f t="shared" si="2"/>
        <v>-26.4</v>
      </c>
    </row>
    <row r="28" spans="1:12" x14ac:dyDescent="0.25">
      <c r="A28">
        <v>25</v>
      </c>
      <c r="B28">
        <v>112</v>
      </c>
      <c r="C28">
        <v>115</v>
      </c>
      <c r="D28" s="11">
        <v>14.1</v>
      </c>
      <c r="I28">
        <f t="shared" si="0"/>
        <v>0</v>
      </c>
      <c r="J28">
        <v>0</v>
      </c>
      <c r="K28">
        <f t="shared" si="1"/>
        <v>0</v>
      </c>
      <c r="L28" s="10">
        <f t="shared" si="2"/>
        <v>0</v>
      </c>
    </row>
    <row r="29" spans="1:12" x14ac:dyDescent="0.25">
      <c r="A29">
        <v>26</v>
      </c>
      <c r="B29">
        <v>116</v>
      </c>
      <c r="C29">
        <v>119</v>
      </c>
      <c r="D29" s="11">
        <v>15</v>
      </c>
      <c r="I29">
        <f t="shared" si="0"/>
        <v>0</v>
      </c>
      <c r="J29">
        <v>0</v>
      </c>
      <c r="K29">
        <f t="shared" si="1"/>
        <v>0</v>
      </c>
      <c r="L29" s="10">
        <f t="shared" si="2"/>
        <v>0</v>
      </c>
    </row>
    <row r="30" spans="1:12" x14ac:dyDescent="0.25">
      <c r="A30">
        <v>27</v>
      </c>
      <c r="B30">
        <v>120</v>
      </c>
      <c r="C30">
        <v>123</v>
      </c>
      <c r="D30" s="11">
        <v>15.9</v>
      </c>
      <c r="I30">
        <f t="shared" si="0"/>
        <v>0</v>
      </c>
      <c r="J30">
        <v>0</v>
      </c>
      <c r="K30">
        <f t="shared" si="1"/>
        <v>0</v>
      </c>
      <c r="L30" s="10">
        <f t="shared" si="2"/>
        <v>0</v>
      </c>
    </row>
    <row r="31" spans="1:12" x14ac:dyDescent="0.25">
      <c r="A31">
        <v>28</v>
      </c>
      <c r="B31">
        <v>124</v>
      </c>
      <c r="C31">
        <v>127</v>
      </c>
      <c r="D31" s="11">
        <v>16.899999999999999</v>
      </c>
      <c r="I31">
        <f t="shared" si="0"/>
        <v>0</v>
      </c>
      <c r="J31">
        <v>0</v>
      </c>
      <c r="K31">
        <f t="shared" si="1"/>
        <v>0</v>
      </c>
      <c r="L31" s="10">
        <f t="shared" si="2"/>
        <v>0</v>
      </c>
    </row>
    <row r="32" spans="1:12" x14ac:dyDescent="0.25">
      <c r="A32">
        <v>29</v>
      </c>
      <c r="B32">
        <v>128</v>
      </c>
      <c r="C32">
        <v>131</v>
      </c>
      <c r="D32" s="11">
        <v>17.899999999999999</v>
      </c>
      <c r="I32">
        <f t="shared" si="0"/>
        <v>0</v>
      </c>
      <c r="J32">
        <v>0</v>
      </c>
      <c r="K32">
        <f t="shared" si="1"/>
        <v>0</v>
      </c>
      <c r="L32" s="10">
        <f t="shared" si="2"/>
        <v>0</v>
      </c>
    </row>
    <row r="33" spans="1:12" x14ac:dyDescent="0.25">
      <c r="A33">
        <v>30</v>
      </c>
      <c r="B33">
        <v>132</v>
      </c>
      <c r="C33">
        <v>135</v>
      </c>
      <c r="D33" s="11">
        <v>18.899999999999999</v>
      </c>
      <c r="I33">
        <f t="shared" si="0"/>
        <v>0</v>
      </c>
      <c r="J33">
        <v>1</v>
      </c>
      <c r="K33">
        <f t="shared" si="1"/>
        <v>-1</v>
      </c>
      <c r="L33" s="10">
        <f t="shared" si="2"/>
        <v>-18.899999999999999</v>
      </c>
    </row>
    <row r="34" spans="1:12" s="25" customFormat="1" ht="15.75" thickBot="1" x14ac:dyDescent="0.3">
      <c r="A34" s="26" t="s">
        <v>106</v>
      </c>
      <c r="B34" s="26"/>
      <c r="C34" s="26"/>
      <c r="D34" s="26"/>
      <c r="E34" s="26">
        <f t="shared" ref="E34:H34" si="3">SUM(E4:E33)</f>
        <v>39</v>
      </c>
      <c r="F34" s="26">
        <f t="shared" si="3"/>
        <v>23</v>
      </c>
      <c r="G34" s="26">
        <f t="shared" si="3"/>
        <v>27</v>
      </c>
      <c r="H34" s="26">
        <f t="shared" si="3"/>
        <v>7</v>
      </c>
      <c r="I34" s="26">
        <f>SUM(I4:I33)</f>
        <v>96</v>
      </c>
      <c r="J34" s="26">
        <f>SUM(J4:J33)</f>
        <v>45</v>
      </c>
      <c r="K34" s="26">
        <f>SUM(K4:K33)</f>
        <v>51</v>
      </c>
      <c r="L34" s="27">
        <f>SUM(L4:L33)</f>
        <v>85</v>
      </c>
    </row>
    <row r="35" spans="1:12" x14ac:dyDescent="0.25">
      <c r="D35" s="24" t="s">
        <v>35</v>
      </c>
    </row>
  </sheetData>
  <mergeCells count="3">
    <mergeCell ref="B2:C2"/>
    <mergeCell ref="B1:D1"/>
    <mergeCell ref="E1:K1"/>
  </mergeCells>
  <printOptions gridLines="1"/>
  <pageMargins left="0.70866141732283472" right="0.70866141732283472" top="0.78740157480314965" bottom="0.78740157480314965" header="0.31496062992125984" footer="0.31496062992125984"/>
  <pageSetup paperSize="9" scale="84" orientation="landscape" horizontalDpi="0" verticalDpi="0" r:id="rId1"/>
  <headerFooter>
    <oddFooter>&amp;L&amp;F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Auswertung </vt:lpstr>
      <vt:lpstr>Auszug West</vt:lpstr>
      <vt:lpstr>Anzeichnung SFB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Muehlethaler</dc:creator>
  <cp:lastModifiedBy>Urs Muehlethaler</cp:lastModifiedBy>
  <cp:lastPrinted>2021-02-04T13:35:52Z</cp:lastPrinted>
  <dcterms:created xsi:type="dcterms:W3CDTF">2021-01-22T13:58:11Z</dcterms:created>
  <dcterms:modified xsi:type="dcterms:W3CDTF">2021-02-04T13:36:08Z</dcterms:modified>
</cp:coreProperties>
</file>